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drianprado/Downloads/"/>
    </mc:Choice>
  </mc:AlternateContent>
  <xr:revisionPtr revIDLastSave="0" documentId="8_{2E692C1F-008B-B940-B0B2-C48E360E27F3}" xr6:coauthVersionLast="47" xr6:coauthVersionMax="47" xr10:uidLastSave="{00000000-0000-0000-0000-000000000000}"/>
  <bookViews>
    <workbookView xWindow="0" yWindow="500" windowWidth="25600" windowHeight="14160" xr2:uid="{D70E6D21-6CA3-DE4D-95BE-D416B7F373AF}"/>
  </bookViews>
  <sheets>
    <sheet name="Project 1 " sheetId="1" r:id="rId1"/>
    <sheet name="Project 2" sheetId="2" r:id="rId2"/>
    <sheet name="Recommendation Repor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 r="H24" i="1"/>
  <c r="H14" i="1"/>
  <c r="H23" i="2"/>
  <c r="D21" i="2"/>
  <c r="E21" i="2"/>
  <c r="F21" i="2"/>
  <c r="G21" i="2"/>
  <c r="C21" i="2"/>
  <c r="B21" i="2"/>
  <c r="D20" i="2"/>
  <c r="E20" i="2"/>
  <c r="F20" i="2"/>
  <c r="G20" i="2"/>
  <c r="C20" i="2"/>
  <c r="B20" i="2"/>
  <c r="E21" i="1"/>
  <c r="F21" i="1"/>
  <c r="G21" i="1"/>
  <c r="D21" i="1"/>
  <c r="C21" i="1"/>
  <c r="B21" i="1"/>
  <c r="E22" i="1"/>
  <c r="F22" i="1"/>
  <c r="G22" i="1"/>
  <c r="D22" i="1"/>
  <c r="C22" i="1"/>
  <c r="B22" i="1"/>
  <c r="B10" i="2"/>
  <c r="B11" i="2" s="1"/>
  <c r="D9" i="2"/>
  <c r="B9" i="2"/>
  <c r="G8" i="2"/>
  <c r="F8" i="2"/>
  <c r="E8" i="2"/>
  <c r="D8" i="2"/>
  <c r="D10" i="2" s="1"/>
  <c r="C8" i="2"/>
  <c r="F4" i="2"/>
  <c r="B4" i="2"/>
  <c r="B5" i="2" s="1"/>
  <c r="G3" i="2"/>
  <c r="F3" i="2"/>
  <c r="E3" i="2"/>
  <c r="D3" i="2"/>
  <c r="D4" i="2" s="1"/>
  <c r="C3" i="2"/>
  <c r="B3" i="2"/>
  <c r="B2" i="2"/>
  <c r="C2" i="2"/>
  <c r="C4" i="2" s="1"/>
  <c r="D2" i="2"/>
  <c r="E2" i="2"/>
  <c r="E4" i="2" s="1"/>
  <c r="F2" i="2"/>
  <c r="F9" i="2" s="1"/>
  <c r="G2" i="2"/>
  <c r="G9" i="2" s="1"/>
  <c r="G10" i="2" s="1"/>
  <c r="C2" i="1"/>
  <c r="C9" i="1" s="1"/>
  <c r="C10" i="1" s="1"/>
  <c r="B7" i="1"/>
  <c r="B10" i="1" s="1"/>
  <c r="B11" i="1" s="1"/>
  <c r="O4" i="1" s="1"/>
  <c r="N4" i="1"/>
  <c r="N3" i="1"/>
  <c r="D2" i="1"/>
  <c r="D9" i="1" s="1"/>
  <c r="D10" i="1" s="1"/>
  <c r="E2" i="1"/>
  <c r="F2" i="1"/>
  <c r="G2" i="1"/>
  <c r="G9" i="1" s="1"/>
  <c r="G10" i="1" s="1"/>
  <c r="G3" i="1"/>
  <c r="F3" i="1"/>
  <c r="E3" i="1"/>
  <c r="D3" i="1"/>
  <c r="D4" i="1" s="1"/>
  <c r="C3" i="1"/>
  <c r="B3" i="1"/>
  <c r="C5" i="2" l="1"/>
  <c r="O3" i="2"/>
  <c r="F10" i="2"/>
  <c r="O4" i="2"/>
  <c r="C10" i="2"/>
  <c r="C11" i="2" s="1"/>
  <c r="G4" i="2"/>
  <c r="C9" i="2"/>
  <c r="E9" i="2"/>
  <c r="E10" i="2" s="1"/>
  <c r="C4" i="1"/>
  <c r="G4" i="1"/>
  <c r="B4" i="1"/>
  <c r="B5" i="1" s="1"/>
  <c r="O3" i="1" s="1"/>
  <c r="F4" i="1"/>
  <c r="F9" i="1"/>
  <c r="F10" i="1" s="1"/>
  <c r="E4" i="1"/>
  <c r="C11" i="1"/>
  <c r="P4" i="1" s="1"/>
  <c r="E9" i="1"/>
  <c r="E10" i="1" s="1"/>
  <c r="P4" i="2" l="1"/>
  <c r="D11" i="2"/>
  <c r="D5" i="2"/>
  <c r="P3" i="2"/>
  <c r="C5" i="1"/>
  <c r="D5" i="1" s="1"/>
  <c r="D11" i="1"/>
  <c r="Q4" i="1" s="1"/>
  <c r="E5" i="2" l="1"/>
  <c r="Q3" i="2"/>
  <c r="E11" i="2"/>
  <c r="Q4" i="2"/>
  <c r="E11" i="1"/>
  <c r="F11" i="1" s="1"/>
  <c r="P3" i="1"/>
  <c r="E5" i="1"/>
  <c r="Q3" i="1"/>
  <c r="R3" i="2" l="1"/>
  <c r="F5" i="2"/>
  <c r="F11" i="2"/>
  <c r="R4" i="2"/>
  <c r="R4" i="1"/>
  <c r="F5" i="1"/>
  <c r="R3" i="1"/>
  <c r="G11" i="1"/>
  <c r="S4" i="1"/>
  <c r="G11" i="2" l="1"/>
  <c r="T4" i="2" s="1"/>
  <c r="S4" i="2"/>
  <c r="S3" i="2"/>
  <c r="G5" i="2"/>
  <c r="T3" i="2" s="1"/>
  <c r="H11" i="2"/>
  <c r="H11" i="1"/>
  <c r="T4" i="1"/>
  <c r="G5" i="1"/>
  <c r="S3" i="1"/>
  <c r="H5" i="2" l="1"/>
  <c r="H13" i="2" s="1"/>
  <c r="H14" i="2" s="1"/>
  <c r="H5" i="1"/>
  <c r="H13" i="1" s="1"/>
  <c r="T3" i="1"/>
</calcChain>
</file>

<file path=xl/sharedStrings.xml><?xml version="1.0" encoding="utf-8"?>
<sst xmlns="http://schemas.openxmlformats.org/spreadsheetml/2006/main" count="79" uniqueCount="42">
  <si>
    <t xml:space="preserve">Year </t>
  </si>
  <si>
    <t>Total</t>
  </si>
  <si>
    <t>Project Information</t>
  </si>
  <si>
    <t>Discount Rate</t>
  </si>
  <si>
    <t>Project Lifespan</t>
  </si>
  <si>
    <t>5 Years</t>
  </si>
  <si>
    <t>Year</t>
  </si>
  <si>
    <t>Benefits</t>
  </si>
  <si>
    <t>Discount Rates</t>
  </si>
  <si>
    <t>PV of Benefits</t>
  </si>
  <si>
    <t>NPV of All Benefits</t>
  </si>
  <si>
    <t>Year 0</t>
  </si>
  <si>
    <t>Year 1</t>
  </si>
  <si>
    <t>One-Time Cost</t>
  </si>
  <si>
    <t>Year 2</t>
  </si>
  <si>
    <t>Reccuring Cost</t>
  </si>
  <si>
    <t>Year 3</t>
  </si>
  <si>
    <t>Year 4</t>
  </si>
  <si>
    <t>PV of Cost</t>
  </si>
  <si>
    <t xml:space="preserve">Year 5 </t>
  </si>
  <si>
    <t>NPV of all costs</t>
  </si>
  <si>
    <t>Costs</t>
  </si>
  <si>
    <t>One-Time cost Y0</t>
  </si>
  <si>
    <t>Overall NPV</t>
  </si>
  <si>
    <t>Recurring Cost Y1</t>
  </si>
  <si>
    <t>ROI</t>
  </si>
  <si>
    <t>Recurring Cost Y2</t>
  </si>
  <si>
    <t>Recurring Cost Y3</t>
  </si>
  <si>
    <t>Recurring Cost Y4</t>
  </si>
  <si>
    <t>Recurring Cost Y5</t>
  </si>
  <si>
    <t>NPV of all Costs</t>
  </si>
  <si>
    <t>NPV of all Benefits</t>
  </si>
  <si>
    <t>Break Even Analysis</t>
  </si>
  <si>
    <t>Yearly NPV Cash Flow</t>
  </si>
  <si>
    <t>Overall NPV Cash Flow</t>
  </si>
  <si>
    <t>Break Even Poin Fraction</t>
  </si>
  <si>
    <t>Yearly NPV Cahsflow</t>
  </si>
  <si>
    <t>Overall NPV Cashflow</t>
  </si>
  <si>
    <t>Break-Even Poin Fraction</t>
  </si>
  <si>
    <t>Break Even Point</t>
  </si>
  <si>
    <t>Break-Even Point</t>
  </si>
  <si>
    <r>
      <t xml:space="preserve">Adrian Prado Fernandez
Professor Sarabadani
Bus 110B- Section 2 
10 November 2024
                                                                                                                                              </t>
    </r>
    <r>
      <rPr>
        <b/>
        <u/>
        <sz val="16"/>
        <color theme="1"/>
        <rFont val="Aptos Narrow (Body)"/>
      </rPr>
      <t xml:space="preserve"> Recommendation Report</t>
    </r>
    <r>
      <rPr>
        <sz val="12"/>
        <color theme="1"/>
        <rFont val="Aptos Narrow"/>
        <family val="2"/>
        <scheme val="minor"/>
      </rPr>
      <t xml:space="preserve">
          After inputting, calculating, and analyzing the data of both projects, I can confidently say Project 1 is the project to proceed with and is far superior to Project 2.  The factors that led me to this conclusion were the Overall NPV, ROI, and Break Even Analysis which I will go in-depth about in this report.
         When figuring out which project to go with the main question you ask yourself is will it be profitable?  The quickest way to find that answer is by looking at the overall NPV Value (they are both highlighted one in green and one in red).  After calculating the Total Overall Benefit - Total Overall Cost I got a positive number for Project 1, which was $7,255.83, whereas for Project 2 I got a negative value of -$3,368.04.  When looking at those values you can see that Project 1 is profitable whereas with Project 2 you will lose money.
          Looking at the ROI which stands for Return on Investment will tell you how much money are you getting in return specifically for every dollar you put in.  When we look at Project 1 the ROI is .66 meaning for every dollar that is invested you will get .66 cents in return.  However, in Project 2 the ROI is at -.11 meaning that they are losing money for every dollar that is put into the project.  ROI is always a good reassurance factor after comparing the Overall NPV.
         The final factor to look at is the Break Even Analysis.  This indicates at what point within these 5 years do the benefits and cost cancel each other out to be 0, in other words at what point does the project not lose money but also not profit?   With that being said for Project 1 the ratio was .82 at year 3 but since you have to add the years before it became profitable which is 2 years the Break Even Point is 2.82 years.  Meaning that the project will break even right before Year 3.  Project 2 on the other hand will not break even until a little bit after Year 4 which is 4.14.  As you can see I also created a Break Even Chart for both Projects the blue line Indicating the NPV of All benefits and the Orange line indicating the NPV of all costs.  To identify the Break-even point on the chart you look at where both lines intersect which is where Overall Benefit meets Overall Cost.  Since the Break Even Point value is less in Project 1 than it is in Project 2 it shows that Project 1 will break even sooner and most likely become profitable sooner as well.
          Overall, comparing both Projects, Project 1 is the no-brainer simply because all the factors point towards it.  From having a positive NPV and ROI to having a less value on the Break-Even Point which Project 2 does not have, Project 1 is the project you should proceed with.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</si>
</sst>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9" x14ac:knownFonts="1">
    <font>
      <sz val="12"/>
      <color theme="1"/>
      <name val="Aptos Narrow"/>
      <family val="2"/>
      <scheme val="minor"/>
    </font>
    <font>
      <b/>
      <sz val="14"/>
      <color theme="1"/>
      <name val="Aptos Narrow"/>
      <scheme val="minor"/>
    </font>
    <font>
      <b/>
      <sz val="12"/>
      <color theme="1"/>
      <name val="Aptos Narrow"/>
      <scheme val="minor"/>
    </font>
    <font>
      <sz val="12"/>
      <color theme="1"/>
      <name val="Aptos Narrow"/>
      <scheme val="minor"/>
    </font>
    <font>
      <b/>
      <sz val="14"/>
      <color theme="1"/>
      <name val="Aptos Narrow (Body)"/>
    </font>
    <font>
      <b/>
      <sz val="16"/>
      <color theme="1"/>
      <name val="Aptos Narrow"/>
      <scheme val="minor"/>
    </font>
    <font>
      <b/>
      <sz val="16"/>
      <color theme="1"/>
      <name val="Aptos Narrow (Body)"/>
    </font>
    <font>
      <sz val="11"/>
      <color rgb="FF000000"/>
      <name val="Georgia"/>
      <family val="1"/>
    </font>
    <font>
      <b/>
      <u/>
      <sz val="16"/>
      <color theme="1"/>
      <name val="Aptos Narrow (Body)"/>
    </font>
  </fonts>
  <fills count="4">
    <fill>
      <patternFill patternType="none"/>
    </fill>
    <fill>
      <patternFill patternType="gray125"/>
    </fill>
    <fill>
      <patternFill patternType="solid">
        <fgColor theme="9" tint="0.39997558519241921"/>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horizontal="center"/>
    </xf>
    <xf numFmtId="0" fontId="2" fillId="0" borderId="0" xfId="0" applyFont="1"/>
    <xf numFmtId="0" fontId="3" fillId="0" borderId="0" xfId="0" applyFont="1"/>
    <xf numFmtId="164" fontId="0" fillId="0" borderId="0" xfId="0" applyNumberFormat="1"/>
    <xf numFmtId="165" fontId="0" fillId="0" borderId="0" xfId="0" applyNumberFormat="1"/>
    <xf numFmtId="0" fontId="1" fillId="0" borderId="0" xfId="0" applyFont="1"/>
    <xf numFmtId="0" fontId="4" fillId="0" borderId="0" xfId="0" applyFont="1"/>
    <xf numFmtId="164" fontId="0" fillId="0" borderId="0" xfId="0" applyNumberFormat="1" applyAlignment="1">
      <alignment horizontal="center"/>
    </xf>
    <xf numFmtId="0" fontId="5" fillId="0" borderId="0" xfId="0" applyFont="1" applyAlignment="1">
      <alignment horizontal="center"/>
    </xf>
    <xf numFmtId="0" fontId="7" fillId="0" borderId="0" xfId="0" applyFont="1"/>
    <xf numFmtId="2" fontId="2" fillId="0" borderId="0" xfId="0" applyNumberFormat="1" applyFont="1"/>
    <xf numFmtId="2" fontId="1" fillId="0" borderId="0" xfId="0" applyNumberFormat="1" applyFont="1"/>
    <xf numFmtId="164" fontId="2" fillId="0" borderId="0" xfId="0" applyNumberFormat="1" applyFont="1"/>
    <xf numFmtId="164" fontId="2" fillId="2" borderId="0" xfId="0" applyNumberFormat="1" applyFont="1" applyFill="1"/>
    <xf numFmtId="164" fontId="2" fillId="3" borderId="0" xfId="0" applyNumberFormat="1" applyFont="1" applyFill="1"/>
    <xf numFmtId="0" fontId="5" fillId="0" borderId="0" xfId="0" applyFont="1"/>
    <xf numFmtId="0" fontId="0" fillId="0" borderId="0" xfId="0" applyAlignment="1">
      <alignment vertical="center" wrapText="1"/>
    </xf>
    <xf numFmtId="0" fontId="1"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Break</a:t>
            </a:r>
            <a:r>
              <a:rPr lang="en-US" b="1" baseline="0">
                <a:solidFill>
                  <a:schemeClr val="tx1"/>
                </a:solidFill>
              </a:rPr>
              <a:t>- Even Chart Project 1 </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324759405074365"/>
          <c:y val="0.17168999708369787"/>
          <c:w val="0.78619685039370091"/>
          <c:h val="0.61537766112569259"/>
        </c:manualLayout>
      </c:layout>
      <c:lineChart>
        <c:grouping val="standard"/>
        <c:varyColors val="0"/>
        <c:ser>
          <c:idx val="0"/>
          <c:order val="0"/>
          <c:tx>
            <c:strRef>
              <c:f>'Project 1 '!$N$3</c:f>
              <c:strCache>
                <c:ptCount val="1"/>
                <c:pt idx="0">
                  <c:v>NPV of All Benefits</c:v>
                </c:pt>
              </c:strCache>
            </c:strRef>
          </c:tx>
          <c:spPr>
            <a:ln w="28575" cap="rnd">
              <a:solidFill>
                <a:schemeClr val="accent1"/>
              </a:solidFill>
              <a:round/>
            </a:ln>
            <a:effectLst/>
          </c:spPr>
          <c:marker>
            <c:symbol val="none"/>
          </c:marker>
          <c:cat>
            <c:numRef>
              <c:f>'Project 1 '!$O$2:$T$2</c:f>
              <c:numCache>
                <c:formatCode>General</c:formatCode>
                <c:ptCount val="6"/>
                <c:pt idx="0">
                  <c:v>0</c:v>
                </c:pt>
                <c:pt idx="1">
                  <c:v>1</c:v>
                </c:pt>
                <c:pt idx="2">
                  <c:v>2</c:v>
                </c:pt>
                <c:pt idx="3">
                  <c:v>3</c:v>
                </c:pt>
                <c:pt idx="4">
                  <c:v>4</c:v>
                </c:pt>
                <c:pt idx="5">
                  <c:v>5</c:v>
                </c:pt>
              </c:numCache>
            </c:numRef>
          </c:cat>
          <c:val>
            <c:numRef>
              <c:f>'Project 1 '!$O$3:$T$3</c:f>
              <c:numCache>
                <c:formatCode>"$"#,##0.00</c:formatCode>
                <c:ptCount val="6"/>
                <c:pt idx="0">
                  <c:v>0</c:v>
                </c:pt>
                <c:pt idx="1">
                  <c:v>2571.4285714285711</c:v>
                </c:pt>
                <c:pt idx="2">
                  <c:v>5473.9229024943306</c:v>
                </c:pt>
                <c:pt idx="3">
                  <c:v>9274.8083360328255</c:v>
                </c:pt>
                <c:pt idx="4">
                  <c:v>13223.780215033859</c:v>
                </c:pt>
                <c:pt idx="5">
                  <c:v>18316.700297078842</c:v>
                </c:pt>
              </c:numCache>
            </c:numRef>
          </c:val>
          <c:smooth val="0"/>
          <c:extLst>
            <c:ext xmlns:c16="http://schemas.microsoft.com/office/drawing/2014/chart" uri="{C3380CC4-5D6E-409C-BE32-E72D297353CC}">
              <c16:uniqueId val="{00000000-E057-1841-B7C6-22193E135B74}"/>
            </c:ext>
          </c:extLst>
        </c:ser>
        <c:ser>
          <c:idx val="1"/>
          <c:order val="1"/>
          <c:tx>
            <c:strRef>
              <c:f>'Project 1 '!$N$4</c:f>
              <c:strCache>
                <c:ptCount val="1"/>
                <c:pt idx="0">
                  <c:v>NPV of all costs</c:v>
                </c:pt>
              </c:strCache>
            </c:strRef>
          </c:tx>
          <c:spPr>
            <a:ln w="28575" cap="rnd">
              <a:solidFill>
                <a:schemeClr val="accent2"/>
              </a:solidFill>
              <a:round/>
            </a:ln>
            <a:effectLst/>
          </c:spPr>
          <c:marker>
            <c:symbol val="none"/>
          </c:marker>
          <c:cat>
            <c:numRef>
              <c:f>'Project 1 '!$O$2:$T$2</c:f>
              <c:numCache>
                <c:formatCode>General</c:formatCode>
                <c:ptCount val="6"/>
                <c:pt idx="0">
                  <c:v>0</c:v>
                </c:pt>
                <c:pt idx="1">
                  <c:v>1</c:v>
                </c:pt>
                <c:pt idx="2">
                  <c:v>2</c:v>
                </c:pt>
                <c:pt idx="3">
                  <c:v>3</c:v>
                </c:pt>
                <c:pt idx="4">
                  <c:v>4</c:v>
                </c:pt>
                <c:pt idx="5">
                  <c:v>5</c:v>
                </c:pt>
              </c:numCache>
            </c:numRef>
          </c:cat>
          <c:val>
            <c:numRef>
              <c:f>'Project 1 '!$O$4:$T$4</c:f>
              <c:numCache>
                <c:formatCode>"$"#,##0.00</c:formatCode>
                <c:ptCount val="6"/>
                <c:pt idx="0">
                  <c:v>5000</c:v>
                </c:pt>
                <c:pt idx="1">
                  <c:v>6333.333333333333</c:v>
                </c:pt>
                <c:pt idx="2">
                  <c:v>7603.1746031746025</c:v>
                </c:pt>
                <c:pt idx="3">
                  <c:v>8812.5472411186693</c:v>
                </c:pt>
                <c:pt idx="4">
                  <c:v>9964.330705827304</c:v>
                </c:pt>
                <c:pt idx="5">
                  <c:v>11061.267338883146</c:v>
                </c:pt>
              </c:numCache>
            </c:numRef>
          </c:val>
          <c:smooth val="0"/>
          <c:extLst>
            <c:ext xmlns:c16="http://schemas.microsoft.com/office/drawing/2014/chart" uri="{C3380CC4-5D6E-409C-BE32-E72D297353CC}">
              <c16:uniqueId val="{00000001-E057-1841-B7C6-22193E135B74}"/>
            </c:ext>
          </c:extLst>
        </c:ser>
        <c:dLbls>
          <c:showLegendKey val="0"/>
          <c:showVal val="0"/>
          <c:showCatName val="0"/>
          <c:showSerName val="0"/>
          <c:showPercent val="0"/>
          <c:showBubbleSize val="0"/>
        </c:dLbls>
        <c:smooth val="0"/>
        <c:axId val="521490447"/>
        <c:axId val="521492159"/>
      </c:lineChart>
      <c:catAx>
        <c:axId val="521490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92159"/>
        <c:crosses val="autoZero"/>
        <c:auto val="1"/>
        <c:lblAlgn val="ctr"/>
        <c:lblOffset val="100"/>
        <c:noMultiLvlLbl val="0"/>
      </c:catAx>
      <c:valAx>
        <c:axId val="52149215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149044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Break- Even Chart Project 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'Project 2'!$N$3</c:f>
              <c:strCache>
                <c:ptCount val="1"/>
                <c:pt idx="0">
                  <c:v>NPV of all Benefits</c:v>
                </c:pt>
              </c:strCache>
            </c:strRef>
          </c:tx>
          <c:spPr>
            <a:ln w="28575" cap="rnd">
              <a:solidFill>
                <a:schemeClr val="accent1"/>
              </a:solidFill>
              <a:round/>
            </a:ln>
            <a:effectLst/>
          </c:spPr>
          <c:marker>
            <c:symbol val="none"/>
          </c:marker>
          <c:cat>
            <c:numRef>
              <c:f>'Project 2'!$O$2:$T$2</c:f>
              <c:numCache>
                <c:formatCode>General</c:formatCode>
                <c:ptCount val="6"/>
                <c:pt idx="0">
                  <c:v>0</c:v>
                </c:pt>
                <c:pt idx="1">
                  <c:v>1</c:v>
                </c:pt>
                <c:pt idx="2">
                  <c:v>2</c:v>
                </c:pt>
                <c:pt idx="3">
                  <c:v>3</c:v>
                </c:pt>
                <c:pt idx="4">
                  <c:v>4</c:v>
                </c:pt>
                <c:pt idx="5">
                  <c:v>5</c:v>
                </c:pt>
              </c:numCache>
            </c:numRef>
          </c:cat>
          <c:val>
            <c:numRef>
              <c:f>'Project 2'!$O$3:$T$3</c:f>
              <c:numCache>
                <c:formatCode>"$"#,##0.00</c:formatCode>
                <c:ptCount val="6"/>
                <c:pt idx="0">
                  <c:v>0</c:v>
                </c:pt>
                <c:pt idx="1">
                  <c:v>1428.5714285714284</c:v>
                </c:pt>
                <c:pt idx="2">
                  <c:v>3061.2244897959181</c:v>
                </c:pt>
                <c:pt idx="3">
                  <c:v>4961.6672065651655</c:v>
                </c:pt>
                <c:pt idx="4">
                  <c:v>7018.4233935448701</c:v>
                </c:pt>
                <c:pt idx="5">
                  <c:v>9760.7649761844768</c:v>
                </c:pt>
              </c:numCache>
            </c:numRef>
          </c:val>
          <c:smooth val="0"/>
          <c:extLst>
            <c:ext xmlns:c16="http://schemas.microsoft.com/office/drawing/2014/chart" uri="{C3380CC4-5D6E-409C-BE32-E72D297353CC}">
              <c16:uniqueId val="{00000000-570D-B045-B76D-DC09F401543D}"/>
            </c:ext>
          </c:extLst>
        </c:ser>
        <c:ser>
          <c:idx val="1"/>
          <c:order val="1"/>
          <c:tx>
            <c:strRef>
              <c:f>'Project 2'!$N$4</c:f>
              <c:strCache>
                <c:ptCount val="1"/>
                <c:pt idx="0">
                  <c:v>NPV of all Costs</c:v>
                </c:pt>
              </c:strCache>
            </c:strRef>
          </c:tx>
          <c:spPr>
            <a:ln w="28575" cap="rnd">
              <a:solidFill>
                <a:schemeClr val="accent2"/>
              </a:solidFill>
              <a:round/>
            </a:ln>
            <a:effectLst/>
          </c:spPr>
          <c:marker>
            <c:symbol val="none"/>
          </c:marker>
          <c:cat>
            <c:numRef>
              <c:f>'Project 2'!$O$2:$T$2</c:f>
              <c:numCache>
                <c:formatCode>General</c:formatCode>
                <c:ptCount val="6"/>
                <c:pt idx="0">
                  <c:v>0</c:v>
                </c:pt>
                <c:pt idx="1">
                  <c:v>1</c:v>
                </c:pt>
                <c:pt idx="2">
                  <c:v>2</c:v>
                </c:pt>
                <c:pt idx="3">
                  <c:v>3</c:v>
                </c:pt>
                <c:pt idx="4">
                  <c:v>4</c:v>
                </c:pt>
                <c:pt idx="5">
                  <c:v>5</c:v>
                </c:pt>
              </c:numCache>
            </c:numRef>
          </c:cat>
          <c:val>
            <c:numRef>
              <c:f>'Project 2'!$O$4:$T$4</c:f>
              <c:numCache>
                <c:formatCode>"$"#,##0.00</c:formatCode>
                <c:ptCount val="6"/>
                <c:pt idx="0">
                  <c:v>2000</c:v>
                </c:pt>
                <c:pt idx="1">
                  <c:v>3142.8571428571431</c:v>
                </c:pt>
                <c:pt idx="2">
                  <c:v>4231.2925170068029</c:v>
                </c:pt>
                <c:pt idx="3">
                  <c:v>5527.0489148040169</c:v>
                </c:pt>
                <c:pt idx="4">
                  <c:v>6761.1026269918402</c:v>
                </c:pt>
                <c:pt idx="5">
                  <c:v>7936.3918766945289</c:v>
                </c:pt>
              </c:numCache>
            </c:numRef>
          </c:val>
          <c:smooth val="0"/>
          <c:extLst>
            <c:ext xmlns:c16="http://schemas.microsoft.com/office/drawing/2014/chart" uri="{C3380CC4-5D6E-409C-BE32-E72D297353CC}">
              <c16:uniqueId val="{00000001-570D-B045-B76D-DC09F401543D}"/>
            </c:ext>
          </c:extLst>
        </c:ser>
        <c:dLbls>
          <c:showLegendKey val="0"/>
          <c:showVal val="0"/>
          <c:showCatName val="0"/>
          <c:showSerName val="0"/>
          <c:showPercent val="0"/>
          <c:showBubbleSize val="0"/>
        </c:dLbls>
        <c:smooth val="0"/>
        <c:axId val="600880863"/>
        <c:axId val="601664719"/>
      </c:lineChart>
      <c:catAx>
        <c:axId val="600880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1664719"/>
        <c:crosses val="autoZero"/>
        <c:auto val="1"/>
        <c:lblAlgn val="ctr"/>
        <c:lblOffset val="100"/>
        <c:noMultiLvlLbl val="0"/>
      </c:catAx>
      <c:valAx>
        <c:axId val="60166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880863"/>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869950</xdr:colOff>
      <xdr:row>5</xdr:row>
      <xdr:rowOff>120650</xdr:rowOff>
    </xdr:from>
    <xdr:to>
      <xdr:col>19</xdr:col>
      <xdr:colOff>95250</xdr:colOff>
      <xdr:row>18</xdr:row>
      <xdr:rowOff>184150</xdr:rowOff>
    </xdr:to>
    <xdr:graphicFrame macro="">
      <xdr:nvGraphicFramePr>
        <xdr:cNvPr id="2" name="Chart 1">
          <a:extLst>
            <a:ext uri="{FF2B5EF4-FFF2-40B4-BE49-F238E27FC236}">
              <a16:creationId xmlns:a16="http://schemas.microsoft.com/office/drawing/2014/main" id="{555E2529-1C11-1A51-B682-6AD2DBCFAA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76200</xdr:colOff>
      <xdr:row>6</xdr:row>
      <xdr:rowOff>120650</xdr:rowOff>
    </xdr:from>
    <xdr:to>
      <xdr:col>19</xdr:col>
      <xdr:colOff>520700</xdr:colOff>
      <xdr:row>19</xdr:row>
      <xdr:rowOff>184150</xdr:rowOff>
    </xdr:to>
    <xdr:graphicFrame macro="">
      <xdr:nvGraphicFramePr>
        <xdr:cNvPr id="5" name="Chart 4">
          <a:extLst>
            <a:ext uri="{FF2B5EF4-FFF2-40B4-BE49-F238E27FC236}">
              <a16:creationId xmlns:a16="http://schemas.microsoft.com/office/drawing/2014/main" id="{AD6E12EB-3559-091C-9B32-0A944224B2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2E8F-0EE4-0D4B-90D3-D1F4B6D2A83D}">
  <dimension ref="A1:T25"/>
  <sheetViews>
    <sheetView tabSelected="1" zoomScale="83" workbookViewId="0">
      <selection activeCell="L16" sqref="L16"/>
    </sheetView>
  </sheetViews>
  <sheetFormatPr baseColWidth="10" defaultColWidth="11" defaultRowHeight="16" x14ac:dyDescent="0.2"/>
  <cols>
    <col min="1" max="1" width="22.83203125" customWidth="1"/>
    <col min="10" max="10" width="15.83203125" customWidth="1"/>
    <col min="14" max="14" width="16" customWidth="1"/>
  </cols>
  <sheetData>
    <row r="1" spans="1:20" ht="19" x14ac:dyDescent="0.25">
      <c r="A1" s="6" t="s">
        <v>0</v>
      </c>
      <c r="B1" s="1">
        <v>0</v>
      </c>
      <c r="C1" s="1">
        <v>1</v>
      </c>
      <c r="D1" s="1">
        <v>2</v>
      </c>
      <c r="E1" s="1">
        <v>3</v>
      </c>
      <c r="F1" s="1">
        <v>4</v>
      </c>
      <c r="G1" s="1">
        <v>5</v>
      </c>
      <c r="H1" s="7" t="s">
        <v>1</v>
      </c>
      <c r="J1" s="18" t="s">
        <v>2</v>
      </c>
      <c r="K1" s="18"/>
    </row>
    <row r="2" spans="1:20" x14ac:dyDescent="0.2">
      <c r="A2" t="s">
        <v>3</v>
      </c>
      <c r="B2">
        <f>1/(1+$K3)^B1</f>
        <v>1</v>
      </c>
      <c r="C2">
        <f>1/(1+$K3)^C1</f>
        <v>0.95238095238095233</v>
      </c>
      <c r="D2">
        <f t="shared" ref="D2:G2" si="0">1/(1+$K3)^D1</f>
        <v>0.90702947845804982</v>
      </c>
      <c r="E2">
        <f t="shared" si="0"/>
        <v>0.86383759853147601</v>
      </c>
      <c r="F2">
        <f t="shared" si="0"/>
        <v>0.82270247479188197</v>
      </c>
      <c r="G2">
        <f t="shared" si="0"/>
        <v>0.78352616646845896</v>
      </c>
      <c r="J2" t="s">
        <v>4</v>
      </c>
      <c r="K2" t="s">
        <v>5</v>
      </c>
      <c r="N2" s="1" t="s">
        <v>6</v>
      </c>
      <c r="O2" s="1">
        <v>0</v>
      </c>
      <c r="P2" s="1">
        <v>1</v>
      </c>
      <c r="Q2" s="1">
        <v>2</v>
      </c>
      <c r="R2" s="1">
        <v>3</v>
      </c>
      <c r="S2" s="1">
        <v>4</v>
      </c>
      <c r="T2" s="1">
        <v>5</v>
      </c>
    </row>
    <row r="3" spans="1:20" x14ac:dyDescent="0.2">
      <c r="A3" t="s">
        <v>7</v>
      </c>
      <c r="B3" s="4">
        <f>K5</f>
        <v>0</v>
      </c>
      <c r="C3" s="4">
        <f>K6</f>
        <v>2700</v>
      </c>
      <c r="D3" s="4">
        <f>K7</f>
        <v>3200</v>
      </c>
      <c r="E3" s="4">
        <f>K8</f>
        <v>4400</v>
      </c>
      <c r="F3" s="4">
        <f>K9</f>
        <v>4800</v>
      </c>
      <c r="G3" s="4">
        <f>K10</f>
        <v>6500</v>
      </c>
      <c r="J3" t="s">
        <v>8</v>
      </c>
      <c r="K3">
        <v>0.05</v>
      </c>
      <c r="N3" s="1" t="str">
        <f t="shared" ref="N3:T3" si="1">A5</f>
        <v>NPV of All Benefits</v>
      </c>
      <c r="O3" s="8">
        <f t="shared" si="1"/>
        <v>0</v>
      </c>
      <c r="P3" s="8">
        <f t="shared" si="1"/>
        <v>2571.4285714285711</v>
      </c>
      <c r="Q3" s="8">
        <f t="shared" si="1"/>
        <v>5473.9229024943306</v>
      </c>
      <c r="R3" s="8">
        <f t="shared" si="1"/>
        <v>9274.8083360328255</v>
      </c>
      <c r="S3" s="8">
        <f t="shared" si="1"/>
        <v>13223.780215033859</v>
      </c>
      <c r="T3" s="8">
        <f t="shared" si="1"/>
        <v>18316.700297078842</v>
      </c>
    </row>
    <row r="4" spans="1:20" x14ac:dyDescent="0.2">
      <c r="A4" t="s">
        <v>9</v>
      </c>
      <c r="B4" s="4">
        <f>B2*B3</f>
        <v>0</v>
      </c>
      <c r="C4" s="4">
        <f t="shared" ref="C4:G4" si="2">C2*C3</f>
        <v>2571.4285714285711</v>
      </c>
      <c r="D4" s="4">
        <f t="shared" si="2"/>
        <v>2902.4943310657595</v>
      </c>
      <c r="E4" s="4">
        <f t="shared" si="2"/>
        <v>3800.8854335384945</v>
      </c>
      <c r="F4" s="4">
        <f t="shared" si="2"/>
        <v>3948.9718790010334</v>
      </c>
      <c r="G4" s="4">
        <f t="shared" si="2"/>
        <v>5092.9200820449832</v>
      </c>
      <c r="J4" s="2" t="s">
        <v>7</v>
      </c>
      <c r="N4" s="1" t="str">
        <f t="shared" ref="N4:T4" si="3">A11</f>
        <v>NPV of all costs</v>
      </c>
      <c r="O4" s="8">
        <f t="shared" si="3"/>
        <v>5000</v>
      </c>
      <c r="P4" s="8">
        <f t="shared" si="3"/>
        <v>6333.333333333333</v>
      </c>
      <c r="Q4" s="8">
        <f t="shared" si="3"/>
        <v>7603.1746031746025</v>
      </c>
      <c r="R4" s="8">
        <f t="shared" si="3"/>
        <v>8812.5472411186693</v>
      </c>
      <c r="S4" s="8">
        <f t="shared" si="3"/>
        <v>9964.330705827304</v>
      </c>
      <c r="T4" s="8">
        <f t="shared" si="3"/>
        <v>11061.267338883146</v>
      </c>
    </row>
    <row r="5" spans="1:20" x14ac:dyDescent="0.2">
      <c r="A5" t="s">
        <v>10</v>
      </c>
      <c r="B5" s="4">
        <f>B4</f>
        <v>0</v>
      </c>
      <c r="C5" s="4">
        <f>B5+C4</f>
        <v>2571.4285714285711</v>
      </c>
      <c r="D5" s="4">
        <f t="shared" ref="D5:G5" si="4">C5+D4</f>
        <v>5473.9229024943306</v>
      </c>
      <c r="E5" s="4">
        <f t="shared" si="4"/>
        <v>9274.8083360328255</v>
      </c>
      <c r="F5" s="4">
        <f t="shared" si="4"/>
        <v>13223.780215033859</v>
      </c>
      <c r="G5" s="4">
        <f t="shared" si="4"/>
        <v>18316.700297078842</v>
      </c>
      <c r="H5" s="13">
        <f>G5</f>
        <v>18316.700297078842</v>
      </c>
      <c r="J5" t="s">
        <v>11</v>
      </c>
      <c r="K5" s="4">
        <v>0</v>
      </c>
      <c r="O5" s="4"/>
      <c r="P5" s="4"/>
      <c r="Q5" s="4"/>
      <c r="R5" s="4"/>
      <c r="S5" s="4"/>
      <c r="T5" s="4"/>
    </row>
    <row r="6" spans="1:20" x14ac:dyDescent="0.2">
      <c r="J6" t="s">
        <v>12</v>
      </c>
      <c r="K6" s="4">
        <v>2700</v>
      </c>
    </row>
    <row r="7" spans="1:20" ht="19" x14ac:dyDescent="0.25">
      <c r="A7" t="s">
        <v>13</v>
      </c>
      <c r="B7" s="4">
        <f>K12</f>
        <v>5000</v>
      </c>
      <c r="C7">
        <v>0</v>
      </c>
      <c r="D7">
        <v>0</v>
      </c>
      <c r="E7">
        <v>0</v>
      </c>
      <c r="F7">
        <v>0</v>
      </c>
      <c r="G7">
        <v>0</v>
      </c>
      <c r="H7" s="7" t="s">
        <v>1</v>
      </c>
      <c r="J7" t="s">
        <v>14</v>
      </c>
      <c r="K7" s="4">
        <v>3200</v>
      </c>
    </row>
    <row r="8" spans="1:20" x14ac:dyDescent="0.2">
      <c r="A8" t="s">
        <v>15</v>
      </c>
      <c r="B8">
        <v>0</v>
      </c>
      <c r="C8" s="4">
        <v>1400</v>
      </c>
      <c r="D8" s="4">
        <v>1400</v>
      </c>
      <c r="E8" s="4">
        <v>1400</v>
      </c>
      <c r="F8" s="4">
        <v>1400</v>
      </c>
      <c r="G8" s="4">
        <v>1400</v>
      </c>
      <c r="J8" t="s">
        <v>16</v>
      </c>
      <c r="K8" s="4">
        <v>4400</v>
      </c>
    </row>
    <row r="9" spans="1:20" x14ac:dyDescent="0.2">
      <c r="A9" t="s">
        <v>3</v>
      </c>
      <c r="B9">
        <v>1</v>
      </c>
      <c r="C9">
        <f>C2</f>
        <v>0.95238095238095233</v>
      </c>
      <c r="D9">
        <f t="shared" ref="D9:G9" si="5">D2</f>
        <v>0.90702947845804982</v>
      </c>
      <c r="E9">
        <f t="shared" si="5"/>
        <v>0.86383759853147601</v>
      </c>
      <c r="F9">
        <f t="shared" si="5"/>
        <v>0.82270247479188197</v>
      </c>
      <c r="G9">
        <f t="shared" si="5"/>
        <v>0.78352616646845896</v>
      </c>
      <c r="J9" t="s">
        <v>17</v>
      </c>
      <c r="K9" s="4">
        <v>4800</v>
      </c>
    </row>
    <row r="10" spans="1:20" x14ac:dyDescent="0.2">
      <c r="A10" t="s">
        <v>18</v>
      </c>
      <c r="B10" s="4">
        <f>(B7+B8)*B9</f>
        <v>5000</v>
      </c>
      <c r="C10" s="4">
        <f t="shared" ref="C10:G10" si="6">(C7+C8)*C9</f>
        <v>1333.3333333333333</v>
      </c>
      <c r="D10" s="4">
        <f t="shared" si="6"/>
        <v>1269.8412698412696</v>
      </c>
      <c r="E10" s="4">
        <f t="shared" si="6"/>
        <v>1209.3726379440664</v>
      </c>
      <c r="F10" s="4">
        <f t="shared" si="6"/>
        <v>1151.7834647086347</v>
      </c>
      <c r="G10" s="4">
        <f t="shared" si="6"/>
        <v>1096.9366330558425</v>
      </c>
      <c r="J10" s="3" t="s">
        <v>19</v>
      </c>
      <c r="K10" s="4">
        <v>6500</v>
      </c>
    </row>
    <row r="11" spans="1:20" x14ac:dyDescent="0.2">
      <c r="A11" t="s">
        <v>20</v>
      </c>
      <c r="B11" s="4">
        <f>B10</f>
        <v>5000</v>
      </c>
      <c r="C11" s="4">
        <f>B11+C10</f>
        <v>6333.333333333333</v>
      </c>
      <c r="D11" s="4">
        <f>C11+D10</f>
        <v>7603.1746031746025</v>
      </c>
      <c r="E11" s="4">
        <f t="shared" ref="E11:G11" si="7">D11+E10</f>
        <v>8812.5472411186693</v>
      </c>
      <c r="F11" s="4">
        <f t="shared" si="7"/>
        <v>9964.330705827304</v>
      </c>
      <c r="G11" s="4">
        <f t="shared" si="7"/>
        <v>11061.267338883146</v>
      </c>
      <c r="H11" s="13">
        <f>G11</f>
        <v>11061.267338883146</v>
      </c>
      <c r="J11" s="2" t="s">
        <v>21</v>
      </c>
    </row>
    <row r="12" spans="1:20" x14ac:dyDescent="0.2">
      <c r="J12" s="3" t="s">
        <v>22</v>
      </c>
      <c r="K12" s="5">
        <v>5000</v>
      </c>
    </row>
    <row r="13" spans="1:20" x14ac:dyDescent="0.2">
      <c r="A13" t="s">
        <v>23</v>
      </c>
      <c r="H13" s="14">
        <f>H5-H11</f>
        <v>7255.4329581956954</v>
      </c>
      <c r="J13" s="3" t="s">
        <v>24</v>
      </c>
      <c r="K13" s="5">
        <v>1500</v>
      </c>
    </row>
    <row r="14" spans="1:20" x14ac:dyDescent="0.2">
      <c r="A14" t="s">
        <v>25</v>
      </c>
      <c r="H14" s="11">
        <f>H13/H11</f>
        <v>0.6559314349713814</v>
      </c>
      <c r="J14" s="3" t="s">
        <v>26</v>
      </c>
      <c r="K14" s="5">
        <v>1500</v>
      </c>
    </row>
    <row r="15" spans="1:20" x14ac:dyDescent="0.2">
      <c r="J15" s="3" t="s">
        <v>27</v>
      </c>
      <c r="K15" s="5">
        <v>2300</v>
      </c>
    </row>
    <row r="16" spans="1:20" x14ac:dyDescent="0.2">
      <c r="J16" s="3" t="s">
        <v>28</v>
      </c>
      <c r="K16" s="5">
        <v>2300</v>
      </c>
    </row>
    <row r="17" spans="1:11" x14ac:dyDescent="0.2">
      <c r="J17" s="3" t="s">
        <v>29</v>
      </c>
      <c r="K17" s="5">
        <v>1300</v>
      </c>
    </row>
    <row r="20" spans="1:11" ht="22" x14ac:dyDescent="0.3">
      <c r="A20" s="16" t="s">
        <v>32</v>
      </c>
    </row>
    <row r="21" spans="1:11" x14ac:dyDescent="0.2">
      <c r="A21" s="10" t="s">
        <v>33</v>
      </c>
      <c r="B21" s="4">
        <f>B4-B10</f>
        <v>-5000</v>
      </c>
      <c r="C21" s="4">
        <f>C4-C10</f>
        <v>1238.0952380952378</v>
      </c>
      <c r="D21" s="4">
        <f>D4-D10</f>
        <v>1632.6530612244899</v>
      </c>
      <c r="E21" s="4">
        <f t="shared" ref="E21:G21" si="8">E4-E10</f>
        <v>2591.5127955944281</v>
      </c>
      <c r="F21" s="4">
        <f t="shared" si="8"/>
        <v>2797.1884142923986</v>
      </c>
      <c r="G21" s="4">
        <f t="shared" si="8"/>
        <v>3995.9834489891409</v>
      </c>
    </row>
    <row r="22" spans="1:11" x14ac:dyDescent="0.2">
      <c r="A22" s="10" t="s">
        <v>34</v>
      </c>
      <c r="B22" s="4">
        <f>O3-O4</f>
        <v>-5000</v>
      </c>
      <c r="C22" s="4">
        <f>P3-P4</f>
        <v>-3761.9047619047619</v>
      </c>
      <c r="D22" s="4">
        <f>Q3-Q4</f>
        <v>-2129.2517006802718</v>
      </c>
      <c r="E22" s="4">
        <f t="shared" ref="E22:G22" si="9">R3-R4</f>
        <v>462.26109491415627</v>
      </c>
      <c r="F22" s="4">
        <f t="shared" si="9"/>
        <v>3259.4495092065554</v>
      </c>
      <c r="G22" s="4">
        <f t="shared" si="9"/>
        <v>7255.4329581956954</v>
      </c>
    </row>
    <row r="24" spans="1:11" ht="19" x14ac:dyDescent="0.25">
      <c r="A24" t="s">
        <v>35</v>
      </c>
      <c r="G24" s="12"/>
      <c r="H24" s="11">
        <f>(E21-E22)/E21</f>
        <v>0.82162499999999994</v>
      </c>
    </row>
    <row r="25" spans="1:11" ht="19" x14ac:dyDescent="0.25">
      <c r="A25" t="s">
        <v>39</v>
      </c>
      <c r="G25" s="6"/>
      <c r="H25" s="2">
        <v>2.82</v>
      </c>
    </row>
  </sheetData>
  <mergeCells count="1">
    <mergeCell ref="J1:K1"/>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9CF4-B6C9-AB4D-960F-F268A6D296C7}">
  <dimension ref="A1:T24"/>
  <sheetViews>
    <sheetView topLeftCell="D1" zoomScale="92" workbookViewId="0">
      <selection activeCell="G20" sqref="G20"/>
    </sheetView>
  </sheetViews>
  <sheetFormatPr baseColWidth="10" defaultRowHeight="16" x14ac:dyDescent="0.2"/>
  <cols>
    <col min="1" max="1" width="22.5" customWidth="1"/>
    <col min="10" max="10" width="15.6640625" customWidth="1"/>
    <col min="11" max="11" width="13.83203125" customWidth="1"/>
    <col min="14" max="14" width="16.5" customWidth="1"/>
  </cols>
  <sheetData>
    <row r="1" spans="1:20" ht="22" x14ac:dyDescent="0.3">
      <c r="A1" t="s">
        <v>6</v>
      </c>
      <c r="B1">
        <v>0</v>
      </c>
      <c r="C1">
        <v>1</v>
      </c>
      <c r="D1">
        <v>2</v>
      </c>
      <c r="E1">
        <v>3</v>
      </c>
      <c r="F1">
        <v>4</v>
      </c>
      <c r="G1">
        <v>5</v>
      </c>
      <c r="H1" s="7" t="s">
        <v>1</v>
      </c>
      <c r="J1" s="19" t="s">
        <v>2</v>
      </c>
      <c r="K1" s="20"/>
      <c r="L1" s="9"/>
    </row>
    <row r="2" spans="1:20" x14ac:dyDescent="0.2">
      <c r="A2" t="s">
        <v>3</v>
      </c>
      <c r="B2">
        <f>1/(1+$K3)^B1</f>
        <v>1</v>
      </c>
      <c r="C2">
        <f t="shared" ref="C2:G2" si="0">1/(1+$K3)^C1</f>
        <v>0.95238095238095233</v>
      </c>
      <c r="D2">
        <f t="shared" si="0"/>
        <v>0.90702947845804982</v>
      </c>
      <c r="E2">
        <f t="shared" si="0"/>
        <v>0.86383759853147601</v>
      </c>
      <c r="F2">
        <f t="shared" si="0"/>
        <v>0.82270247479188197</v>
      </c>
      <c r="G2">
        <f t="shared" si="0"/>
        <v>0.78352616646845896</v>
      </c>
      <c r="J2" t="s">
        <v>4</v>
      </c>
      <c r="K2" t="s">
        <v>5</v>
      </c>
      <c r="L2" s="1"/>
      <c r="N2" s="1" t="s">
        <v>6</v>
      </c>
      <c r="O2">
        <v>0</v>
      </c>
      <c r="P2">
        <v>1</v>
      </c>
      <c r="Q2">
        <v>2</v>
      </c>
      <c r="R2">
        <v>3</v>
      </c>
      <c r="S2">
        <v>4</v>
      </c>
      <c r="T2">
        <v>5</v>
      </c>
    </row>
    <row r="3" spans="1:20" x14ac:dyDescent="0.2">
      <c r="A3" t="s">
        <v>7</v>
      </c>
      <c r="B3" s="4">
        <f>K5</f>
        <v>0</v>
      </c>
      <c r="C3" s="4">
        <f>K6</f>
        <v>1500</v>
      </c>
      <c r="D3" s="4">
        <f>K7</f>
        <v>1800</v>
      </c>
      <c r="E3" s="4">
        <f>K8</f>
        <v>2200</v>
      </c>
      <c r="F3" s="4">
        <f>K9</f>
        <v>2500</v>
      </c>
      <c r="G3" s="4">
        <f>K10</f>
        <v>3500</v>
      </c>
      <c r="J3" t="s">
        <v>8</v>
      </c>
      <c r="K3">
        <v>0.05</v>
      </c>
      <c r="L3" s="1"/>
      <c r="N3" s="1" t="s">
        <v>31</v>
      </c>
      <c r="O3" s="4">
        <f>B5</f>
        <v>0</v>
      </c>
      <c r="P3" s="4">
        <f>C5</f>
        <v>1428.5714285714284</v>
      </c>
      <c r="Q3" s="4">
        <f>D5</f>
        <v>3061.2244897959181</v>
      </c>
      <c r="R3" s="4">
        <f>E5</f>
        <v>4961.6672065651655</v>
      </c>
      <c r="S3" s="4">
        <f t="shared" ref="S3:T3" si="1">F5</f>
        <v>7018.4233935448701</v>
      </c>
      <c r="T3" s="4">
        <f t="shared" si="1"/>
        <v>9760.7649761844768</v>
      </c>
    </row>
    <row r="4" spans="1:20" x14ac:dyDescent="0.2">
      <c r="A4" t="s">
        <v>9</v>
      </c>
      <c r="B4" s="4">
        <f>B2*B3</f>
        <v>0</v>
      </c>
      <c r="C4" s="4">
        <f>C2*C3</f>
        <v>1428.5714285714284</v>
      </c>
      <c r="D4" s="4">
        <f>D2*D3</f>
        <v>1632.6530612244896</v>
      </c>
      <c r="E4" s="4">
        <f t="shared" ref="E4:G4" si="2">E2*E3</f>
        <v>1900.4427167692472</v>
      </c>
      <c r="F4" s="4">
        <f t="shared" si="2"/>
        <v>2056.756186979705</v>
      </c>
      <c r="G4" s="4">
        <f t="shared" si="2"/>
        <v>2742.3415826396063</v>
      </c>
      <c r="J4" s="2" t="s">
        <v>7</v>
      </c>
      <c r="L4" s="1"/>
      <c r="N4" s="1" t="s">
        <v>30</v>
      </c>
      <c r="O4" s="4">
        <f>B11</f>
        <v>2000</v>
      </c>
      <c r="P4" s="4">
        <f>C11</f>
        <v>3142.8571428571431</v>
      </c>
      <c r="Q4" s="4">
        <f>D11</f>
        <v>4231.2925170068029</v>
      </c>
      <c r="R4" s="4">
        <f>E11</f>
        <v>5527.0489148040169</v>
      </c>
      <c r="S4" s="4">
        <f t="shared" ref="S4:T4" si="3">F11</f>
        <v>6761.1026269918402</v>
      </c>
      <c r="T4" s="4">
        <f t="shared" si="3"/>
        <v>7936.3918766945289</v>
      </c>
    </row>
    <row r="5" spans="1:20" x14ac:dyDescent="0.2">
      <c r="A5" t="s">
        <v>10</v>
      </c>
      <c r="B5" s="4">
        <f>B4</f>
        <v>0</v>
      </c>
      <c r="C5" s="4">
        <f>B5+C4</f>
        <v>1428.5714285714284</v>
      </c>
      <c r="D5" s="4">
        <f>C5+D4</f>
        <v>3061.2244897959181</v>
      </c>
      <c r="E5" s="4">
        <f>D5+E4</f>
        <v>4961.6672065651655</v>
      </c>
      <c r="F5" s="4">
        <f>E5+F4</f>
        <v>7018.4233935448701</v>
      </c>
      <c r="G5" s="4">
        <f t="shared" ref="G5" si="4">F5+G4</f>
        <v>9760.7649761844768</v>
      </c>
      <c r="H5" s="13">
        <f>SUM(B5:G5)</f>
        <v>26230.651494661859</v>
      </c>
      <c r="J5" t="s">
        <v>11</v>
      </c>
      <c r="K5" s="4">
        <v>0</v>
      </c>
      <c r="L5" s="1"/>
    </row>
    <row r="6" spans="1:20" x14ac:dyDescent="0.2">
      <c r="J6" t="s">
        <v>12</v>
      </c>
      <c r="K6" s="4">
        <v>1500</v>
      </c>
      <c r="L6" s="1"/>
    </row>
    <row r="7" spans="1:20" ht="19" x14ac:dyDescent="0.25">
      <c r="A7" t="s">
        <v>13</v>
      </c>
      <c r="B7" s="4">
        <v>2000</v>
      </c>
      <c r="C7">
        <v>0</v>
      </c>
      <c r="D7">
        <v>0</v>
      </c>
      <c r="E7">
        <v>0</v>
      </c>
      <c r="F7">
        <v>0</v>
      </c>
      <c r="G7">
        <v>0</v>
      </c>
      <c r="H7" s="7" t="s">
        <v>1</v>
      </c>
      <c r="J7" t="s">
        <v>14</v>
      </c>
      <c r="K7" s="4">
        <v>1800</v>
      </c>
      <c r="L7" s="1"/>
    </row>
    <row r="8" spans="1:20" x14ac:dyDescent="0.2">
      <c r="A8" t="s">
        <v>15</v>
      </c>
      <c r="B8">
        <v>0</v>
      </c>
      <c r="C8" s="4">
        <f>K13</f>
        <v>1200</v>
      </c>
      <c r="D8" s="4">
        <f>K14</f>
        <v>1200</v>
      </c>
      <c r="E8" s="4">
        <f>K15</f>
        <v>1500</v>
      </c>
      <c r="F8" s="4">
        <f>K16</f>
        <v>1500</v>
      </c>
      <c r="G8" s="4">
        <f>K17</f>
        <v>1500</v>
      </c>
      <c r="J8" t="s">
        <v>16</v>
      </c>
      <c r="K8" s="4">
        <v>2200</v>
      </c>
      <c r="L8" s="1"/>
    </row>
    <row r="9" spans="1:20" x14ac:dyDescent="0.2">
      <c r="A9" t="s">
        <v>3</v>
      </c>
      <c r="B9">
        <f>C1</f>
        <v>1</v>
      </c>
      <c r="C9">
        <f>C2</f>
        <v>0.95238095238095233</v>
      </c>
      <c r="D9">
        <f>D2</f>
        <v>0.90702947845804982</v>
      </c>
      <c r="E9">
        <f t="shared" ref="E9:G9" si="5">E2</f>
        <v>0.86383759853147601</v>
      </c>
      <c r="F9">
        <f t="shared" si="5"/>
        <v>0.82270247479188197</v>
      </c>
      <c r="G9">
        <f t="shared" si="5"/>
        <v>0.78352616646845896</v>
      </c>
      <c r="J9" t="s">
        <v>17</v>
      </c>
      <c r="K9" s="4">
        <v>2500</v>
      </c>
      <c r="L9" s="1"/>
    </row>
    <row r="10" spans="1:20" x14ac:dyDescent="0.2">
      <c r="A10" t="s">
        <v>18</v>
      </c>
      <c r="B10" s="4">
        <f>(B7+B8)*B9</f>
        <v>2000</v>
      </c>
      <c r="C10" s="4">
        <f>(C7+C8)*C9</f>
        <v>1142.8571428571429</v>
      </c>
      <c r="D10" s="4">
        <f t="shared" ref="D10:G10" si="6">(D7+D8)*D9</f>
        <v>1088.4353741496598</v>
      </c>
      <c r="E10" s="4">
        <f t="shared" si="6"/>
        <v>1295.756397797214</v>
      </c>
      <c r="F10" s="4">
        <f t="shared" si="6"/>
        <v>1234.0537121878228</v>
      </c>
      <c r="G10" s="4">
        <f t="shared" si="6"/>
        <v>1175.2892497026885</v>
      </c>
      <c r="J10" s="3" t="s">
        <v>19</v>
      </c>
      <c r="K10" s="4">
        <v>3500</v>
      </c>
      <c r="L10" s="1"/>
    </row>
    <row r="11" spans="1:20" x14ac:dyDescent="0.2">
      <c r="A11" t="s">
        <v>30</v>
      </c>
      <c r="B11" s="4">
        <f>B10</f>
        <v>2000</v>
      </c>
      <c r="C11" s="4">
        <f>B11+C10</f>
        <v>3142.8571428571431</v>
      </c>
      <c r="D11" s="4">
        <f>C11+D10</f>
        <v>4231.2925170068029</v>
      </c>
      <c r="E11" s="4">
        <f t="shared" ref="E11:G11" si="7">D11+E10</f>
        <v>5527.0489148040169</v>
      </c>
      <c r="F11" s="4">
        <f t="shared" si="7"/>
        <v>6761.1026269918402</v>
      </c>
      <c r="G11" s="4">
        <f t="shared" si="7"/>
        <v>7936.3918766945289</v>
      </c>
      <c r="H11" s="13">
        <f>SUM(B11:G11)</f>
        <v>29598.693078354332</v>
      </c>
      <c r="J11" s="2" t="s">
        <v>21</v>
      </c>
      <c r="K11" s="4"/>
      <c r="L11" s="1"/>
    </row>
    <row r="12" spans="1:20" x14ac:dyDescent="0.2">
      <c r="J12" s="3" t="s">
        <v>22</v>
      </c>
      <c r="K12" s="4">
        <v>2000</v>
      </c>
      <c r="L12" s="1"/>
    </row>
    <row r="13" spans="1:20" x14ac:dyDescent="0.2">
      <c r="A13" t="s">
        <v>23</v>
      </c>
      <c r="H13" s="15">
        <f>H5-H11</f>
        <v>-3368.0415836924731</v>
      </c>
      <c r="J13" s="3" t="s">
        <v>24</v>
      </c>
      <c r="K13" s="4">
        <v>1200</v>
      </c>
      <c r="L13" s="1"/>
    </row>
    <row r="14" spans="1:20" x14ac:dyDescent="0.2">
      <c r="A14" t="s">
        <v>25</v>
      </c>
      <c r="H14" s="11">
        <f>H13/H11</f>
        <v>-0.1137902127900214</v>
      </c>
      <c r="J14" s="3" t="s">
        <v>26</v>
      </c>
      <c r="K14" s="4">
        <v>1200</v>
      </c>
      <c r="L14" s="1"/>
    </row>
    <row r="15" spans="1:20" x14ac:dyDescent="0.2">
      <c r="J15" s="3" t="s">
        <v>27</v>
      </c>
      <c r="K15" s="4">
        <v>1500</v>
      </c>
      <c r="L15" s="1"/>
    </row>
    <row r="16" spans="1:20" x14ac:dyDescent="0.2">
      <c r="J16" s="3" t="s">
        <v>28</v>
      </c>
      <c r="K16" s="4">
        <v>1500</v>
      </c>
      <c r="L16" s="1"/>
    </row>
    <row r="17" spans="1:12" x14ac:dyDescent="0.2">
      <c r="J17" s="3" t="s">
        <v>29</v>
      </c>
      <c r="K17" s="4">
        <v>1500</v>
      </c>
      <c r="L17" s="1"/>
    </row>
    <row r="19" spans="1:12" ht="22" x14ac:dyDescent="0.3">
      <c r="A19" s="16" t="s">
        <v>32</v>
      </c>
    </row>
    <row r="20" spans="1:12" x14ac:dyDescent="0.2">
      <c r="A20" t="s">
        <v>36</v>
      </c>
      <c r="B20" s="4">
        <f>O3-O4</f>
        <v>-2000</v>
      </c>
      <c r="C20" s="4">
        <f>P3-P4</f>
        <v>-1714.2857142857147</v>
      </c>
      <c r="D20" s="4">
        <f t="shared" ref="D20:G20" si="8">Q3-Q4</f>
        <v>-1170.0680272108848</v>
      </c>
      <c r="E20" s="4">
        <f t="shared" si="8"/>
        <v>-565.38170823885139</v>
      </c>
      <c r="F20" s="4">
        <f t="shared" si="8"/>
        <v>257.3207665530299</v>
      </c>
      <c r="G20" s="4">
        <f t="shared" si="8"/>
        <v>1824.3730994899479</v>
      </c>
    </row>
    <row r="21" spans="1:12" x14ac:dyDescent="0.2">
      <c r="A21" t="s">
        <v>37</v>
      </c>
      <c r="B21" s="4">
        <f>B4-B10</f>
        <v>-2000</v>
      </c>
      <c r="C21" s="4">
        <f>C4-C10</f>
        <v>285.71428571428555</v>
      </c>
      <c r="D21" s="4">
        <f t="shared" ref="D21:G21" si="9">D4-D10</f>
        <v>544.21768707482988</v>
      </c>
      <c r="E21" s="4">
        <f t="shared" si="9"/>
        <v>604.68631897203318</v>
      </c>
      <c r="F21" s="4">
        <f t="shared" si="9"/>
        <v>822.7024747918822</v>
      </c>
      <c r="G21" s="4">
        <f t="shared" si="9"/>
        <v>1567.0523329369178</v>
      </c>
    </row>
    <row r="23" spans="1:12" x14ac:dyDescent="0.2">
      <c r="A23" t="s">
        <v>38</v>
      </c>
      <c r="H23" s="11">
        <f>(G20-G21)/G20</f>
        <v>0.14104613065439903</v>
      </c>
    </row>
    <row r="24" spans="1:12" x14ac:dyDescent="0.2">
      <c r="A24" t="s">
        <v>40</v>
      </c>
      <c r="H24" s="2">
        <v>4.1399999999999997</v>
      </c>
    </row>
  </sheetData>
  <mergeCells count="1">
    <mergeCell ref="J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B8E7-DB5F-BA41-BED5-C485169C5CAB}">
  <dimension ref="A1:N127"/>
  <sheetViews>
    <sheetView topLeftCell="A3" workbookViewId="0">
      <selection activeCell="M7" sqref="M7"/>
    </sheetView>
  </sheetViews>
  <sheetFormatPr baseColWidth="10" defaultRowHeight="16" x14ac:dyDescent="0.2"/>
  <sheetData>
    <row r="1" spans="1:14" ht="16" customHeight="1" x14ac:dyDescent="0.2">
      <c r="A1" s="21" t="s">
        <v>41</v>
      </c>
      <c r="B1" s="21"/>
      <c r="C1" s="21"/>
      <c r="D1" s="21"/>
      <c r="E1" s="21"/>
      <c r="F1" s="21"/>
      <c r="G1" s="21"/>
      <c r="H1" s="21"/>
      <c r="I1" s="21"/>
      <c r="J1" s="21"/>
      <c r="K1" s="21"/>
      <c r="L1" s="17"/>
      <c r="M1" s="17"/>
      <c r="N1" s="17"/>
    </row>
    <row r="2" spans="1:14" x14ac:dyDescent="0.2">
      <c r="A2" s="21"/>
      <c r="B2" s="21"/>
      <c r="C2" s="21"/>
      <c r="D2" s="21"/>
      <c r="E2" s="21"/>
      <c r="F2" s="21"/>
      <c r="G2" s="21"/>
      <c r="H2" s="21"/>
      <c r="I2" s="21"/>
      <c r="J2" s="21"/>
      <c r="K2" s="21"/>
      <c r="L2" s="17"/>
      <c r="M2" s="17"/>
      <c r="N2" s="17"/>
    </row>
    <row r="3" spans="1:14" x14ac:dyDescent="0.2">
      <c r="A3" s="21"/>
      <c r="B3" s="21"/>
      <c r="C3" s="21"/>
      <c r="D3" s="21"/>
      <c r="E3" s="21"/>
      <c r="F3" s="21"/>
      <c r="G3" s="21"/>
      <c r="H3" s="21"/>
      <c r="I3" s="21"/>
      <c r="J3" s="21"/>
      <c r="K3" s="21"/>
      <c r="L3" s="17"/>
      <c r="M3" s="17"/>
      <c r="N3" s="17"/>
    </row>
    <row r="4" spans="1:14" x14ac:dyDescent="0.2">
      <c r="A4" s="21"/>
      <c r="B4" s="21"/>
      <c r="C4" s="21"/>
      <c r="D4" s="21"/>
      <c r="E4" s="21"/>
      <c r="F4" s="21"/>
      <c r="G4" s="21"/>
      <c r="H4" s="21"/>
      <c r="I4" s="21"/>
      <c r="J4" s="21"/>
      <c r="K4" s="21"/>
      <c r="L4" s="17"/>
      <c r="M4" s="17"/>
      <c r="N4" s="17"/>
    </row>
    <row r="5" spans="1:14" x14ac:dyDescent="0.2">
      <c r="A5" s="21"/>
      <c r="B5" s="21"/>
      <c r="C5" s="21"/>
      <c r="D5" s="21"/>
      <c r="E5" s="21"/>
      <c r="F5" s="21"/>
      <c r="G5" s="21"/>
      <c r="H5" s="21"/>
      <c r="I5" s="21"/>
      <c r="J5" s="21"/>
      <c r="K5" s="21"/>
      <c r="L5" s="17"/>
      <c r="M5" s="17"/>
      <c r="N5" s="17"/>
    </row>
    <row r="6" spans="1:14" x14ac:dyDescent="0.2">
      <c r="A6" s="21"/>
      <c r="B6" s="21"/>
      <c r="C6" s="21"/>
      <c r="D6" s="21"/>
      <c r="E6" s="21"/>
      <c r="F6" s="21"/>
      <c r="G6" s="21"/>
      <c r="H6" s="21"/>
      <c r="I6" s="21"/>
      <c r="J6" s="21"/>
      <c r="K6" s="21"/>
      <c r="L6" s="17"/>
      <c r="M6" s="17"/>
      <c r="N6" s="17"/>
    </row>
    <row r="7" spans="1:14" x14ac:dyDescent="0.2">
      <c r="A7" s="21"/>
      <c r="B7" s="21"/>
      <c r="C7" s="21"/>
      <c r="D7" s="21"/>
      <c r="E7" s="21"/>
      <c r="F7" s="21"/>
      <c r="G7" s="21"/>
      <c r="H7" s="21"/>
      <c r="I7" s="21"/>
      <c r="J7" s="21"/>
      <c r="K7" s="21"/>
      <c r="L7" s="17"/>
      <c r="M7" s="17"/>
      <c r="N7" s="17"/>
    </row>
    <row r="8" spans="1:14" x14ac:dyDescent="0.2">
      <c r="A8" s="21"/>
      <c r="B8" s="21"/>
      <c r="C8" s="21"/>
      <c r="D8" s="21"/>
      <c r="E8" s="21"/>
      <c r="F8" s="21"/>
      <c r="G8" s="21"/>
      <c r="H8" s="21"/>
      <c r="I8" s="21"/>
      <c r="J8" s="21"/>
      <c r="K8" s="21"/>
      <c r="L8" s="17"/>
      <c r="M8" s="17"/>
      <c r="N8" s="17"/>
    </row>
    <row r="9" spans="1:14" x14ac:dyDescent="0.2">
      <c r="A9" s="21"/>
      <c r="B9" s="21"/>
      <c r="C9" s="21"/>
      <c r="D9" s="21"/>
      <c r="E9" s="21"/>
      <c r="F9" s="21"/>
      <c r="G9" s="21"/>
      <c r="H9" s="21"/>
      <c r="I9" s="21"/>
      <c r="J9" s="21"/>
      <c r="K9" s="21"/>
      <c r="L9" s="17"/>
      <c r="M9" s="17"/>
      <c r="N9" s="17"/>
    </row>
    <row r="10" spans="1:14" x14ac:dyDescent="0.2">
      <c r="A10" s="21"/>
      <c r="B10" s="21"/>
      <c r="C10" s="21"/>
      <c r="D10" s="21"/>
      <c r="E10" s="21"/>
      <c r="F10" s="21"/>
      <c r="G10" s="21"/>
      <c r="H10" s="21"/>
      <c r="I10" s="21"/>
      <c r="J10" s="21"/>
      <c r="K10" s="21"/>
      <c r="L10" s="17"/>
      <c r="M10" s="17"/>
      <c r="N10" s="17"/>
    </row>
    <row r="11" spans="1:14" x14ac:dyDescent="0.2">
      <c r="A11" s="21"/>
      <c r="B11" s="21"/>
      <c r="C11" s="21"/>
      <c r="D11" s="21"/>
      <c r="E11" s="21"/>
      <c r="F11" s="21"/>
      <c r="G11" s="21"/>
      <c r="H11" s="21"/>
      <c r="I11" s="21"/>
      <c r="J11" s="21"/>
      <c r="K11" s="21"/>
      <c r="L11" s="17"/>
      <c r="M11" s="17"/>
      <c r="N11" s="17"/>
    </row>
    <row r="12" spans="1:14" x14ac:dyDescent="0.2">
      <c r="A12" s="21"/>
      <c r="B12" s="21"/>
      <c r="C12" s="21"/>
      <c r="D12" s="21"/>
      <c r="E12" s="21"/>
      <c r="F12" s="21"/>
      <c r="G12" s="21"/>
      <c r="H12" s="21"/>
      <c r="I12" s="21"/>
      <c r="J12" s="21"/>
      <c r="K12" s="21"/>
      <c r="L12" s="17"/>
      <c r="M12" s="17"/>
      <c r="N12" s="17"/>
    </row>
    <row r="13" spans="1:14" x14ac:dyDescent="0.2">
      <c r="A13" s="21"/>
      <c r="B13" s="21"/>
      <c r="C13" s="21"/>
      <c r="D13" s="21"/>
      <c r="E13" s="21"/>
      <c r="F13" s="21"/>
      <c r="G13" s="21"/>
      <c r="H13" s="21"/>
      <c r="I13" s="21"/>
      <c r="J13" s="21"/>
      <c r="K13" s="21"/>
      <c r="L13" s="17"/>
      <c r="M13" s="17"/>
      <c r="N13" s="17"/>
    </row>
    <row r="14" spans="1:14" x14ac:dyDescent="0.2">
      <c r="A14" s="21"/>
      <c r="B14" s="21"/>
      <c r="C14" s="21"/>
      <c r="D14" s="21"/>
      <c r="E14" s="21"/>
      <c r="F14" s="21"/>
      <c r="G14" s="21"/>
      <c r="H14" s="21"/>
      <c r="I14" s="21"/>
      <c r="J14" s="21"/>
      <c r="K14" s="21"/>
      <c r="L14" s="17"/>
      <c r="M14" s="17"/>
      <c r="N14" s="17"/>
    </row>
    <row r="15" spans="1:14" x14ac:dyDescent="0.2">
      <c r="A15" s="21"/>
      <c r="B15" s="21"/>
      <c r="C15" s="21"/>
      <c r="D15" s="21"/>
      <c r="E15" s="21"/>
      <c r="F15" s="21"/>
      <c r="G15" s="21"/>
      <c r="H15" s="21"/>
      <c r="I15" s="21"/>
      <c r="J15" s="21"/>
      <c r="K15" s="21"/>
      <c r="L15" s="17"/>
      <c r="M15" s="17"/>
      <c r="N15" s="17"/>
    </row>
    <row r="16" spans="1:14" x14ac:dyDescent="0.2">
      <c r="A16" s="21"/>
      <c r="B16" s="21"/>
      <c r="C16" s="21"/>
      <c r="D16" s="21"/>
      <c r="E16" s="21"/>
      <c r="F16" s="21"/>
      <c r="G16" s="21"/>
      <c r="H16" s="21"/>
      <c r="I16" s="21"/>
      <c r="J16" s="21"/>
      <c r="K16" s="21"/>
      <c r="L16" s="17"/>
      <c r="M16" s="17"/>
      <c r="N16" s="17"/>
    </row>
    <row r="17" spans="1:14" x14ac:dyDescent="0.2">
      <c r="A17" s="21"/>
      <c r="B17" s="21"/>
      <c r="C17" s="21"/>
      <c r="D17" s="21"/>
      <c r="E17" s="21"/>
      <c r="F17" s="21"/>
      <c r="G17" s="21"/>
      <c r="H17" s="21"/>
      <c r="I17" s="21"/>
      <c r="J17" s="21"/>
      <c r="K17" s="21"/>
      <c r="L17" s="17"/>
      <c r="M17" s="17"/>
      <c r="N17" s="17"/>
    </row>
    <row r="18" spans="1:14" x14ac:dyDescent="0.2">
      <c r="A18" s="21"/>
      <c r="B18" s="21"/>
      <c r="C18" s="21"/>
      <c r="D18" s="21"/>
      <c r="E18" s="21"/>
      <c r="F18" s="21"/>
      <c r="G18" s="21"/>
      <c r="H18" s="21"/>
      <c r="I18" s="21"/>
      <c r="J18" s="21"/>
      <c r="K18" s="21"/>
      <c r="L18" s="17"/>
      <c r="M18" s="17"/>
      <c r="N18" s="17"/>
    </row>
    <row r="19" spans="1:14" x14ac:dyDescent="0.2">
      <c r="A19" s="21"/>
      <c r="B19" s="21"/>
      <c r="C19" s="21"/>
      <c r="D19" s="21"/>
      <c r="E19" s="21"/>
      <c r="F19" s="21"/>
      <c r="G19" s="21"/>
      <c r="H19" s="21"/>
      <c r="I19" s="21"/>
      <c r="J19" s="21"/>
      <c r="K19" s="21"/>
      <c r="L19" s="17"/>
      <c r="M19" s="17"/>
      <c r="N19" s="17"/>
    </row>
    <row r="20" spans="1:14" x14ac:dyDescent="0.2">
      <c r="A20" s="21"/>
      <c r="B20" s="21"/>
      <c r="C20" s="21"/>
      <c r="D20" s="21"/>
      <c r="E20" s="21"/>
      <c r="F20" s="21"/>
      <c r="G20" s="21"/>
      <c r="H20" s="21"/>
      <c r="I20" s="21"/>
      <c r="J20" s="21"/>
      <c r="K20" s="21"/>
      <c r="L20" s="17"/>
      <c r="M20" s="17"/>
      <c r="N20" s="17"/>
    </row>
    <row r="21" spans="1:14" x14ac:dyDescent="0.2">
      <c r="A21" s="21"/>
      <c r="B21" s="21"/>
      <c r="C21" s="21"/>
      <c r="D21" s="21"/>
      <c r="E21" s="21"/>
      <c r="F21" s="21"/>
      <c r="G21" s="21"/>
      <c r="H21" s="21"/>
      <c r="I21" s="21"/>
      <c r="J21" s="21"/>
      <c r="K21" s="21"/>
      <c r="L21" s="17"/>
      <c r="M21" s="17"/>
      <c r="N21" s="17"/>
    </row>
    <row r="22" spans="1:14" x14ac:dyDescent="0.2">
      <c r="A22" s="21"/>
      <c r="B22" s="21"/>
      <c r="C22" s="21"/>
      <c r="D22" s="21"/>
      <c r="E22" s="21"/>
      <c r="F22" s="21"/>
      <c r="G22" s="21"/>
      <c r="H22" s="21"/>
      <c r="I22" s="21"/>
      <c r="J22" s="21"/>
      <c r="K22" s="21"/>
      <c r="L22" s="17"/>
      <c r="M22" s="17"/>
      <c r="N22" s="17"/>
    </row>
    <row r="23" spans="1:14" x14ac:dyDescent="0.2">
      <c r="A23" s="21"/>
      <c r="B23" s="21"/>
      <c r="C23" s="21"/>
      <c r="D23" s="21"/>
      <c r="E23" s="21"/>
      <c r="F23" s="21"/>
      <c r="G23" s="21"/>
      <c r="H23" s="21"/>
      <c r="I23" s="21"/>
      <c r="J23" s="21"/>
      <c r="K23" s="21"/>
      <c r="L23" s="17"/>
      <c r="M23" s="17"/>
      <c r="N23" s="17"/>
    </row>
    <row r="24" spans="1:14" x14ac:dyDescent="0.2">
      <c r="A24" s="21"/>
      <c r="B24" s="21"/>
      <c r="C24" s="21"/>
      <c r="D24" s="21"/>
      <c r="E24" s="21"/>
      <c r="F24" s="21"/>
      <c r="G24" s="21"/>
      <c r="H24" s="21"/>
      <c r="I24" s="21"/>
      <c r="J24" s="21"/>
      <c r="K24" s="21"/>
      <c r="L24" s="17"/>
      <c r="M24" s="17"/>
      <c r="N24" s="17"/>
    </row>
    <row r="25" spans="1:14" x14ac:dyDescent="0.2">
      <c r="A25" s="21"/>
      <c r="B25" s="21"/>
      <c r="C25" s="21"/>
      <c r="D25" s="21"/>
      <c r="E25" s="21"/>
      <c r="F25" s="21"/>
      <c r="G25" s="21"/>
      <c r="H25" s="21"/>
      <c r="I25" s="21"/>
      <c r="J25" s="21"/>
      <c r="K25" s="21"/>
      <c r="L25" s="17"/>
      <c r="M25" s="17"/>
      <c r="N25" s="17"/>
    </row>
    <row r="26" spans="1:14" x14ac:dyDescent="0.2">
      <c r="A26" s="21"/>
      <c r="B26" s="21"/>
      <c r="C26" s="21"/>
      <c r="D26" s="21"/>
      <c r="E26" s="21"/>
      <c r="F26" s="21"/>
      <c r="G26" s="21"/>
      <c r="H26" s="21"/>
      <c r="I26" s="21"/>
      <c r="J26" s="21"/>
      <c r="K26" s="21"/>
      <c r="L26" s="17"/>
      <c r="M26" s="17"/>
      <c r="N26" s="17"/>
    </row>
    <row r="27" spans="1:14" x14ac:dyDescent="0.2">
      <c r="A27" s="21"/>
      <c r="B27" s="21"/>
      <c r="C27" s="21"/>
      <c r="D27" s="21"/>
      <c r="E27" s="21"/>
      <c r="F27" s="21"/>
      <c r="G27" s="21"/>
      <c r="H27" s="21"/>
      <c r="I27" s="21"/>
      <c r="J27" s="21"/>
      <c r="K27" s="21"/>
      <c r="L27" s="17"/>
      <c r="M27" s="17"/>
      <c r="N27" s="17"/>
    </row>
    <row r="28" spans="1:14" x14ac:dyDescent="0.2">
      <c r="A28" s="21"/>
      <c r="B28" s="21"/>
      <c r="C28" s="21"/>
      <c r="D28" s="21"/>
      <c r="E28" s="21"/>
      <c r="F28" s="21"/>
      <c r="G28" s="21"/>
      <c r="H28" s="21"/>
      <c r="I28" s="21"/>
      <c r="J28" s="21"/>
      <c r="K28" s="21"/>
      <c r="L28" s="17"/>
      <c r="M28" s="17"/>
      <c r="N28" s="17"/>
    </row>
    <row r="29" spans="1:14" x14ac:dyDescent="0.2">
      <c r="A29" s="21"/>
      <c r="B29" s="21"/>
      <c r="C29" s="21"/>
      <c r="D29" s="21"/>
      <c r="E29" s="21"/>
      <c r="F29" s="21"/>
      <c r="G29" s="21"/>
      <c r="H29" s="21"/>
      <c r="I29" s="21"/>
      <c r="J29" s="21"/>
      <c r="K29" s="21"/>
      <c r="L29" s="17"/>
      <c r="M29" s="17"/>
      <c r="N29" s="17"/>
    </row>
    <row r="30" spans="1:14" x14ac:dyDescent="0.2">
      <c r="A30" s="21"/>
      <c r="B30" s="21"/>
      <c r="C30" s="21"/>
      <c r="D30" s="21"/>
      <c r="E30" s="21"/>
      <c r="F30" s="21"/>
      <c r="G30" s="21"/>
      <c r="H30" s="21"/>
      <c r="I30" s="21"/>
      <c r="J30" s="21"/>
      <c r="K30" s="21"/>
      <c r="L30" s="17"/>
      <c r="M30" s="17"/>
      <c r="N30" s="17"/>
    </row>
    <row r="31" spans="1:14" x14ac:dyDescent="0.2">
      <c r="A31" s="21"/>
      <c r="B31" s="21"/>
      <c r="C31" s="21"/>
      <c r="D31" s="21"/>
      <c r="E31" s="21"/>
      <c r="F31" s="21"/>
      <c r="G31" s="21"/>
      <c r="H31" s="21"/>
      <c r="I31" s="21"/>
      <c r="J31" s="21"/>
      <c r="K31" s="21"/>
      <c r="L31" s="17"/>
      <c r="M31" s="17"/>
      <c r="N31" s="17"/>
    </row>
    <row r="32" spans="1:14" x14ac:dyDescent="0.2">
      <c r="A32" s="21"/>
      <c r="B32" s="21"/>
      <c r="C32" s="21"/>
      <c r="D32" s="21"/>
      <c r="E32" s="21"/>
      <c r="F32" s="21"/>
      <c r="G32" s="21"/>
      <c r="H32" s="21"/>
      <c r="I32" s="21"/>
      <c r="J32" s="21"/>
      <c r="K32" s="21"/>
      <c r="L32" s="17"/>
      <c r="M32" s="17"/>
      <c r="N32" s="17"/>
    </row>
    <row r="33" spans="1:14" x14ac:dyDescent="0.2">
      <c r="A33" s="21"/>
      <c r="B33" s="21"/>
      <c r="C33" s="21"/>
      <c r="D33" s="21"/>
      <c r="E33" s="21"/>
      <c r="F33" s="21"/>
      <c r="G33" s="21"/>
      <c r="H33" s="21"/>
      <c r="I33" s="21"/>
      <c r="J33" s="21"/>
      <c r="K33" s="21"/>
      <c r="L33" s="17"/>
      <c r="M33" s="17"/>
      <c r="N33" s="17"/>
    </row>
    <row r="34" spans="1:14" x14ac:dyDescent="0.2">
      <c r="A34" s="21"/>
      <c r="B34" s="21"/>
      <c r="C34" s="21"/>
      <c r="D34" s="21"/>
      <c r="E34" s="21"/>
      <c r="F34" s="21"/>
      <c r="G34" s="21"/>
      <c r="H34" s="21"/>
      <c r="I34" s="21"/>
      <c r="J34" s="21"/>
      <c r="K34" s="21"/>
      <c r="L34" s="17"/>
      <c r="M34" s="17"/>
      <c r="N34" s="17"/>
    </row>
    <row r="35" spans="1:14" x14ac:dyDescent="0.2">
      <c r="A35" s="21"/>
      <c r="B35" s="21"/>
      <c r="C35" s="21"/>
      <c r="D35" s="21"/>
      <c r="E35" s="21"/>
      <c r="F35" s="21"/>
      <c r="G35" s="21"/>
      <c r="H35" s="21"/>
      <c r="I35" s="21"/>
      <c r="J35" s="21"/>
      <c r="K35" s="21"/>
      <c r="L35" s="17"/>
      <c r="M35" s="17"/>
      <c r="N35" s="17"/>
    </row>
    <row r="36" spans="1:14" x14ac:dyDescent="0.2">
      <c r="A36" s="21"/>
      <c r="B36" s="21"/>
      <c r="C36" s="21"/>
      <c r="D36" s="21"/>
      <c r="E36" s="21"/>
      <c r="F36" s="21"/>
      <c r="G36" s="21"/>
      <c r="H36" s="21"/>
      <c r="I36" s="21"/>
      <c r="J36" s="21"/>
      <c r="K36" s="21"/>
      <c r="L36" s="17"/>
      <c r="M36" s="17"/>
      <c r="N36" s="17"/>
    </row>
    <row r="37" spans="1:14" x14ac:dyDescent="0.2">
      <c r="A37" s="21"/>
      <c r="B37" s="21"/>
      <c r="C37" s="21"/>
      <c r="D37" s="21"/>
      <c r="E37" s="21"/>
      <c r="F37" s="21"/>
      <c r="G37" s="21"/>
      <c r="H37" s="21"/>
      <c r="I37" s="21"/>
      <c r="J37" s="21"/>
      <c r="K37" s="21"/>
      <c r="L37" s="17"/>
      <c r="M37" s="17"/>
      <c r="N37" s="17"/>
    </row>
    <row r="38" spans="1:14" x14ac:dyDescent="0.2">
      <c r="A38" s="21"/>
      <c r="B38" s="21"/>
      <c r="C38" s="21"/>
      <c r="D38" s="21"/>
      <c r="E38" s="21"/>
      <c r="F38" s="21"/>
      <c r="G38" s="21"/>
      <c r="H38" s="21"/>
      <c r="I38" s="21"/>
      <c r="J38" s="21"/>
      <c r="K38" s="21"/>
      <c r="L38" s="17"/>
      <c r="M38" s="17"/>
      <c r="N38" s="17"/>
    </row>
    <row r="39" spans="1:14" x14ac:dyDescent="0.2">
      <c r="A39" s="21"/>
      <c r="B39" s="21"/>
      <c r="C39" s="21"/>
      <c r="D39" s="21"/>
      <c r="E39" s="21"/>
      <c r="F39" s="21"/>
      <c r="G39" s="21"/>
      <c r="H39" s="21"/>
      <c r="I39" s="21"/>
      <c r="J39" s="21"/>
      <c r="K39" s="21"/>
      <c r="L39" s="17"/>
      <c r="M39" s="17"/>
      <c r="N39" s="17"/>
    </row>
    <row r="40" spans="1:14" x14ac:dyDescent="0.2">
      <c r="A40" s="21"/>
      <c r="B40" s="21"/>
      <c r="C40" s="21"/>
      <c r="D40" s="21"/>
      <c r="E40" s="21"/>
      <c r="F40" s="21"/>
      <c r="G40" s="21"/>
      <c r="H40" s="21"/>
      <c r="I40" s="21"/>
      <c r="J40" s="21"/>
      <c r="K40" s="21"/>
      <c r="L40" s="17"/>
      <c r="M40" s="17"/>
      <c r="N40" s="17"/>
    </row>
    <row r="41" spans="1:14" x14ac:dyDescent="0.2">
      <c r="A41" s="21"/>
      <c r="B41" s="21"/>
      <c r="C41" s="21"/>
      <c r="D41" s="21"/>
      <c r="E41" s="21"/>
      <c r="F41" s="21"/>
      <c r="G41" s="21"/>
      <c r="H41" s="21"/>
      <c r="I41" s="21"/>
      <c r="J41" s="21"/>
      <c r="K41" s="21"/>
      <c r="L41" s="17"/>
      <c r="M41" s="17"/>
      <c r="N41" s="17"/>
    </row>
    <row r="42" spans="1:14" x14ac:dyDescent="0.2">
      <c r="A42" s="21"/>
      <c r="B42" s="21"/>
      <c r="C42" s="21"/>
      <c r="D42" s="21"/>
      <c r="E42" s="21"/>
      <c r="F42" s="21"/>
      <c r="G42" s="21"/>
      <c r="H42" s="21"/>
      <c r="I42" s="21"/>
      <c r="J42" s="21"/>
      <c r="K42" s="21"/>
      <c r="L42" s="17"/>
      <c r="M42" s="17"/>
      <c r="N42" s="17"/>
    </row>
    <row r="43" spans="1:14" x14ac:dyDescent="0.2">
      <c r="A43" s="21"/>
      <c r="B43" s="21"/>
      <c r="C43" s="21"/>
      <c r="D43" s="21"/>
      <c r="E43" s="21"/>
      <c r="F43" s="21"/>
      <c r="G43" s="21"/>
      <c r="H43" s="21"/>
      <c r="I43" s="21"/>
      <c r="J43" s="21"/>
      <c r="K43" s="21"/>
      <c r="L43" s="17"/>
      <c r="M43" s="17"/>
      <c r="N43" s="17"/>
    </row>
    <row r="44" spans="1:14" x14ac:dyDescent="0.2">
      <c r="A44" s="21"/>
      <c r="B44" s="21"/>
      <c r="C44" s="21"/>
      <c r="D44" s="21"/>
      <c r="E44" s="21"/>
      <c r="F44" s="21"/>
      <c r="G44" s="21"/>
      <c r="H44" s="21"/>
      <c r="I44" s="21"/>
      <c r="J44" s="21"/>
      <c r="K44" s="21"/>
      <c r="L44" s="17"/>
      <c r="M44" s="17"/>
      <c r="N44" s="17"/>
    </row>
    <row r="45" spans="1:14" x14ac:dyDescent="0.2">
      <c r="A45" s="21"/>
      <c r="B45" s="21"/>
      <c r="C45" s="21"/>
      <c r="D45" s="21"/>
      <c r="E45" s="21"/>
      <c r="F45" s="21"/>
      <c r="G45" s="21"/>
      <c r="H45" s="21"/>
      <c r="I45" s="21"/>
      <c r="J45" s="21"/>
      <c r="K45" s="21"/>
      <c r="L45" s="17"/>
      <c r="M45" s="17"/>
      <c r="N45" s="17"/>
    </row>
    <row r="46" spans="1:14" x14ac:dyDescent="0.2">
      <c r="A46" s="21"/>
      <c r="B46" s="21"/>
      <c r="C46" s="21"/>
      <c r="D46" s="21"/>
      <c r="E46" s="21"/>
      <c r="F46" s="21"/>
      <c r="G46" s="21"/>
      <c r="H46" s="21"/>
      <c r="I46" s="21"/>
      <c r="J46" s="21"/>
      <c r="K46" s="21"/>
      <c r="L46" s="17"/>
      <c r="M46" s="17"/>
      <c r="N46" s="17"/>
    </row>
    <row r="47" spans="1:14" x14ac:dyDescent="0.2">
      <c r="A47" s="21"/>
      <c r="B47" s="21"/>
      <c r="C47" s="21"/>
      <c r="D47" s="21"/>
      <c r="E47" s="21"/>
      <c r="F47" s="21"/>
      <c r="G47" s="21"/>
      <c r="H47" s="21"/>
      <c r="I47" s="21"/>
      <c r="J47" s="21"/>
      <c r="K47" s="21"/>
      <c r="L47" s="17"/>
      <c r="M47" s="17"/>
      <c r="N47" s="17"/>
    </row>
    <row r="48" spans="1:14" x14ac:dyDescent="0.2">
      <c r="A48" s="21"/>
      <c r="B48" s="21"/>
      <c r="C48" s="21"/>
      <c r="D48" s="21"/>
      <c r="E48" s="21"/>
      <c r="F48" s="21"/>
      <c r="G48" s="21"/>
      <c r="H48" s="21"/>
      <c r="I48" s="21"/>
      <c r="J48" s="21"/>
      <c r="K48" s="21"/>
      <c r="L48" s="17"/>
      <c r="M48" s="17"/>
      <c r="N48" s="17"/>
    </row>
    <row r="49" spans="1:14" x14ac:dyDescent="0.2">
      <c r="A49" s="21"/>
      <c r="B49" s="21"/>
      <c r="C49" s="21"/>
      <c r="D49" s="21"/>
      <c r="E49" s="21"/>
      <c r="F49" s="21"/>
      <c r="G49" s="21"/>
      <c r="H49" s="21"/>
      <c r="I49" s="21"/>
      <c r="J49" s="21"/>
      <c r="K49" s="21"/>
      <c r="L49" s="17"/>
      <c r="M49" s="17"/>
      <c r="N49" s="17"/>
    </row>
    <row r="50" spans="1:14" x14ac:dyDescent="0.2">
      <c r="A50" s="21"/>
      <c r="B50" s="21"/>
      <c r="C50" s="21"/>
      <c r="D50" s="21"/>
      <c r="E50" s="21"/>
      <c r="F50" s="21"/>
      <c r="G50" s="21"/>
      <c r="H50" s="21"/>
      <c r="I50" s="21"/>
      <c r="J50" s="21"/>
      <c r="K50" s="21"/>
      <c r="L50" s="17"/>
      <c r="M50" s="17"/>
      <c r="N50" s="17"/>
    </row>
    <row r="51" spans="1:14" x14ac:dyDescent="0.2">
      <c r="A51" s="21"/>
      <c r="B51" s="21"/>
      <c r="C51" s="21"/>
      <c r="D51" s="21"/>
      <c r="E51" s="21"/>
      <c r="F51" s="21"/>
      <c r="G51" s="21"/>
      <c r="H51" s="21"/>
      <c r="I51" s="21"/>
      <c r="J51" s="21"/>
      <c r="K51" s="21"/>
      <c r="L51" s="17"/>
      <c r="M51" s="17"/>
      <c r="N51" s="17"/>
    </row>
    <row r="52" spans="1:14" x14ac:dyDescent="0.2">
      <c r="A52" s="21"/>
      <c r="B52" s="21"/>
      <c r="C52" s="21"/>
      <c r="D52" s="21"/>
      <c r="E52" s="21"/>
      <c r="F52" s="21"/>
      <c r="G52" s="21"/>
      <c r="H52" s="21"/>
      <c r="I52" s="21"/>
      <c r="J52" s="21"/>
      <c r="K52" s="21"/>
      <c r="L52" s="17"/>
      <c r="M52" s="17"/>
      <c r="N52" s="17"/>
    </row>
    <row r="53" spans="1:14" x14ac:dyDescent="0.2">
      <c r="A53" s="21"/>
      <c r="B53" s="21"/>
      <c r="C53" s="21"/>
      <c r="D53" s="21"/>
      <c r="E53" s="21"/>
      <c r="F53" s="21"/>
      <c r="G53" s="21"/>
      <c r="H53" s="21"/>
      <c r="I53" s="21"/>
      <c r="J53" s="21"/>
      <c r="K53" s="21"/>
      <c r="L53" s="17"/>
      <c r="M53" s="17"/>
      <c r="N53" s="17"/>
    </row>
    <row r="54" spans="1:14" x14ac:dyDescent="0.2">
      <c r="A54" s="21"/>
      <c r="B54" s="21"/>
      <c r="C54" s="21"/>
      <c r="D54" s="21"/>
      <c r="E54" s="21"/>
      <c r="F54" s="21"/>
      <c r="G54" s="21"/>
      <c r="H54" s="21"/>
      <c r="I54" s="21"/>
      <c r="J54" s="21"/>
      <c r="K54" s="21"/>
      <c r="L54" s="17"/>
      <c r="M54" s="17"/>
      <c r="N54" s="17"/>
    </row>
    <row r="55" spans="1:14" x14ac:dyDescent="0.2">
      <c r="A55" s="21"/>
      <c r="B55" s="21"/>
      <c r="C55" s="21"/>
      <c r="D55" s="21"/>
      <c r="E55" s="21"/>
      <c r="F55" s="21"/>
      <c r="G55" s="21"/>
      <c r="H55" s="21"/>
      <c r="I55" s="21"/>
      <c r="J55" s="21"/>
      <c r="K55" s="21"/>
      <c r="L55" s="17"/>
      <c r="M55" s="17"/>
      <c r="N55" s="17"/>
    </row>
    <row r="56" spans="1:14" x14ac:dyDescent="0.2">
      <c r="A56" s="21"/>
      <c r="B56" s="21"/>
      <c r="C56" s="21"/>
      <c r="D56" s="21"/>
      <c r="E56" s="21"/>
      <c r="F56" s="21"/>
      <c r="G56" s="21"/>
      <c r="H56" s="21"/>
      <c r="I56" s="21"/>
      <c r="J56" s="21"/>
      <c r="K56" s="21"/>
      <c r="L56" s="17"/>
      <c r="M56" s="17"/>
      <c r="N56" s="17"/>
    </row>
    <row r="57" spans="1:14" x14ac:dyDescent="0.2">
      <c r="A57" s="21"/>
      <c r="B57" s="21"/>
      <c r="C57" s="21"/>
      <c r="D57" s="21"/>
      <c r="E57" s="21"/>
      <c r="F57" s="21"/>
      <c r="G57" s="21"/>
      <c r="H57" s="21"/>
      <c r="I57" s="21"/>
      <c r="J57" s="21"/>
      <c r="K57" s="21"/>
      <c r="L57" s="17"/>
      <c r="M57" s="17"/>
      <c r="N57" s="17"/>
    </row>
    <row r="58" spans="1:14" x14ac:dyDescent="0.2">
      <c r="A58" s="17"/>
      <c r="B58" s="17"/>
      <c r="C58" s="17"/>
      <c r="D58" s="17"/>
      <c r="E58" s="17"/>
      <c r="F58" s="17"/>
      <c r="G58" s="17"/>
      <c r="H58" s="17"/>
      <c r="I58" s="17"/>
      <c r="J58" s="17"/>
      <c r="K58" s="17"/>
      <c r="L58" s="17"/>
      <c r="M58" s="17"/>
      <c r="N58" s="17"/>
    </row>
    <row r="59" spans="1:14" x14ac:dyDescent="0.2">
      <c r="A59" s="17"/>
      <c r="B59" s="17"/>
      <c r="C59" s="17"/>
      <c r="D59" s="17"/>
      <c r="E59" s="17"/>
      <c r="F59" s="17"/>
      <c r="G59" s="17"/>
      <c r="H59" s="17"/>
      <c r="I59" s="17"/>
      <c r="J59" s="17"/>
      <c r="K59" s="17"/>
      <c r="L59" s="17"/>
      <c r="M59" s="17"/>
      <c r="N59" s="17"/>
    </row>
    <row r="60" spans="1:14" x14ac:dyDescent="0.2">
      <c r="A60" s="17"/>
      <c r="B60" s="17"/>
      <c r="C60" s="17"/>
      <c r="D60" s="17"/>
      <c r="E60" s="17"/>
      <c r="F60" s="17"/>
      <c r="G60" s="17"/>
      <c r="H60" s="17"/>
      <c r="I60" s="17"/>
      <c r="J60" s="17"/>
      <c r="K60" s="17"/>
      <c r="L60" s="17"/>
      <c r="M60" s="17"/>
      <c r="N60" s="17"/>
    </row>
    <row r="61" spans="1:14" x14ac:dyDescent="0.2">
      <c r="A61" s="17"/>
      <c r="B61" s="17"/>
      <c r="C61" s="17"/>
      <c r="D61" s="17"/>
      <c r="E61" s="17"/>
      <c r="F61" s="17"/>
      <c r="G61" s="17"/>
      <c r="H61" s="17"/>
      <c r="I61" s="17"/>
      <c r="J61" s="17"/>
      <c r="K61" s="17"/>
      <c r="L61" s="17"/>
      <c r="M61" s="17"/>
      <c r="N61" s="17"/>
    </row>
    <row r="62" spans="1:14" x14ac:dyDescent="0.2">
      <c r="A62" s="17"/>
      <c r="B62" s="17"/>
      <c r="C62" s="17"/>
      <c r="D62" s="17"/>
      <c r="E62" s="17"/>
      <c r="F62" s="17"/>
      <c r="G62" s="17"/>
      <c r="H62" s="17"/>
      <c r="I62" s="17"/>
      <c r="J62" s="17"/>
      <c r="K62" s="17"/>
      <c r="L62" s="17"/>
      <c r="M62" s="17"/>
      <c r="N62" s="17"/>
    </row>
    <row r="63" spans="1:14" x14ac:dyDescent="0.2">
      <c r="A63" s="17"/>
      <c r="B63" s="17"/>
      <c r="C63" s="17"/>
      <c r="D63" s="17"/>
      <c r="E63" s="17"/>
      <c r="F63" s="17"/>
      <c r="G63" s="17"/>
      <c r="H63" s="17"/>
      <c r="I63" s="17"/>
      <c r="J63" s="17"/>
      <c r="K63" s="17"/>
      <c r="L63" s="17"/>
      <c r="M63" s="17"/>
      <c r="N63" s="17"/>
    </row>
    <row r="64" spans="1:14" x14ac:dyDescent="0.2">
      <c r="A64" s="17"/>
      <c r="B64" s="17"/>
      <c r="C64" s="17"/>
      <c r="D64" s="17"/>
      <c r="E64" s="17"/>
      <c r="F64" s="17"/>
      <c r="G64" s="17"/>
      <c r="H64" s="17"/>
      <c r="I64" s="17"/>
      <c r="J64" s="17"/>
      <c r="K64" s="17"/>
      <c r="L64" s="17"/>
      <c r="M64" s="17"/>
      <c r="N64" s="17"/>
    </row>
    <row r="65" spans="1:14" x14ac:dyDescent="0.2">
      <c r="A65" s="17"/>
      <c r="B65" s="17"/>
      <c r="C65" s="17"/>
      <c r="D65" s="17"/>
      <c r="E65" s="17"/>
      <c r="F65" s="17"/>
      <c r="G65" s="17"/>
      <c r="H65" s="17"/>
      <c r="I65" s="17"/>
      <c r="J65" s="17"/>
      <c r="K65" s="17"/>
      <c r="L65" s="17"/>
      <c r="M65" s="17"/>
      <c r="N65" s="17"/>
    </row>
    <row r="66" spans="1:14" x14ac:dyDescent="0.2">
      <c r="A66" s="17"/>
      <c r="B66" s="17"/>
      <c r="C66" s="17"/>
      <c r="D66" s="17"/>
      <c r="E66" s="17"/>
      <c r="F66" s="17"/>
      <c r="G66" s="17"/>
      <c r="H66" s="17"/>
      <c r="I66" s="17"/>
      <c r="J66" s="17"/>
      <c r="K66" s="17"/>
      <c r="L66" s="17"/>
      <c r="M66" s="17"/>
      <c r="N66" s="17"/>
    </row>
    <row r="67" spans="1:14" x14ac:dyDescent="0.2">
      <c r="A67" s="17"/>
      <c r="B67" s="17"/>
      <c r="C67" s="17"/>
      <c r="D67" s="17"/>
      <c r="E67" s="17"/>
      <c r="F67" s="17"/>
      <c r="G67" s="17"/>
      <c r="H67" s="17"/>
      <c r="I67" s="17"/>
      <c r="J67" s="17"/>
      <c r="K67" s="17"/>
      <c r="L67" s="17"/>
      <c r="M67" s="17"/>
      <c r="N67" s="17"/>
    </row>
    <row r="68" spans="1:14" x14ac:dyDescent="0.2">
      <c r="A68" s="17"/>
      <c r="B68" s="17"/>
      <c r="C68" s="17"/>
      <c r="D68" s="17"/>
      <c r="E68" s="17"/>
      <c r="F68" s="17"/>
      <c r="G68" s="17"/>
      <c r="H68" s="17"/>
      <c r="I68" s="17"/>
      <c r="J68" s="17"/>
      <c r="K68" s="17"/>
      <c r="L68" s="17"/>
      <c r="M68" s="17"/>
      <c r="N68" s="17"/>
    </row>
    <row r="69" spans="1:14" x14ac:dyDescent="0.2">
      <c r="A69" s="17"/>
      <c r="B69" s="17"/>
      <c r="C69" s="17"/>
      <c r="D69" s="17"/>
      <c r="E69" s="17"/>
      <c r="F69" s="17"/>
      <c r="G69" s="17"/>
      <c r="H69" s="17"/>
      <c r="I69" s="17"/>
      <c r="J69" s="17"/>
      <c r="K69" s="17"/>
      <c r="L69" s="17"/>
      <c r="M69" s="17"/>
      <c r="N69" s="17"/>
    </row>
    <row r="70" spans="1:14" x14ac:dyDescent="0.2">
      <c r="A70" s="17"/>
      <c r="B70" s="17"/>
      <c r="C70" s="17"/>
      <c r="D70" s="17"/>
      <c r="E70" s="17"/>
      <c r="F70" s="17"/>
      <c r="G70" s="17"/>
      <c r="H70" s="17"/>
      <c r="I70" s="17"/>
      <c r="J70" s="17"/>
      <c r="K70" s="17"/>
      <c r="L70" s="17"/>
      <c r="M70" s="17"/>
      <c r="N70" s="17"/>
    </row>
    <row r="71" spans="1:14" x14ac:dyDescent="0.2">
      <c r="A71" s="17"/>
      <c r="B71" s="17"/>
      <c r="C71" s="17"/>
      <c r="D71" s="17"/>
      <c r="E71" s="17"/>
      <c r="F71" s="17"/>
      <c r="G71" s="17"/>
      <c r="H71" s="17"/>
      <c r="I71" s="17"/>
      <c r="J71" s="17"/>
      <c r="K71" s="17"/>
      <c r="L71" s="17"/>
      <c r="M71" s="17"/>
      <c r="N71" s="17"/>
    </row>
    <row r="72" spans="1:14" x14ac:dyDescent="0.2">
      <c r="A72" s="17"/>
      <c r="B72" s="17"/>
      <c r="C72" s="17"/>
      <c r="D72" s="17"/>
      <c r="E72" s="17"/>
      <c r="F72" s="17"/>
      <c r="G72" s="17"/>
      <c r="H72" s="17"/>
      <c r="I72" s="17"/>
      <c r="J72" s="17"/>
      <c r="K72" s="17"/>
      <c r="L72" s="17"/>
      <c r="M72" s="17"/>
      <c r="N72" s="17"/>
    </row>
    <row r="73" spans="1:14" x14ac:dyDescent="0.2">
      <c r="A73" s="17"/>
      <c r="B73" s="17"/>
      <c r="C73" s="17"/>
      <c r="D73" s="17"/>
      <c r="E73" s="17"/>
      <c r="F73" s="17"/>
      <c r="G73" s="17"/>
      <c r="H73" s="17"/>
      <c r="I73" s="17"/>
      <c r="J73" s="17"/>
      <c r="K73" s="17"/>
      <c r="L73" s="17"/>
      <c r="M73" s="17"/>
      <c r="N73" s="17"/>
    </row>
    <row r="74" spans="1:14" x14ac:dyDescent="0.2">
      <c r="A74" s="17"/>
      <c r="B74" s="17"/>
      <c r="C74" s="17"/>
      <c r="D74" s="17"/>
      <c r="E74" s="17"/>
      <c r="F74" s="17"/>
      <c r="G74" s="17"/>
      <c r="H74" s="17"/>
      <c r="I74" s="17"/>
      <c r="J74" s="17"/>
      <c r="K74" s="17"/>
      <c r="L74" s="17"/>
      <c r="M74" s="17"/>
      <c r="N74" s="17"/>
    </row>
    <row r="75" spans="1:14" x14ac:dyDescent="0.2">
      <c r="A75" s="17"/>
      <c r="B75" s="17"/>
      <c r="C75" s="17"/>
      <c r="D75" s="17"/>
      <c r="E75" s="17"/>
      <c r="F75" s="17"/>
      <c r="G75" s="17"/>
      <c r="H75" s="17"/>
      <c r="I75" s="17"/>
      <c r="J75" s="17"/>
      <c r="K75" s="17"/>
      <c r="L75" s="17"/>
      <c r="M75" s="17"/>
      <c r="N75" s="17"/>
    </row>
    <row r="76" spans="1:14" x14ac:dyDescent="0.2">
      <c r="A76" s="17"/>
      <c r="B76" s="17"/>
      <c r="C76" s="17"/>
      <c r="D76" s="17"/>
      <c r="E76" s="17"/>
      <c r="F76" s="17"/>
      <c r="G76" s="17"/>
      <c r="H76" s="17"/>
      <c r="I76" s="17"/>
      <c r="J76" s="17"/>
      <c r="K76" s="17"/>
      <c r="L76" s="17"/>
      <c r="M76" s="17"/>
      <c r="N76" s="17"/>
    </row>
    <row r="77" spans="1:14" x14ac:dyDescent="0.2">
      <c r="A77" s="17"/>
      <c r="B77" s="17"/>
      <c r="C77" s="17"/>
      <c r="D77" s="17"/>
      <c r="E77" s="17"/>
      <c r="F77" s="17"/>
      <c r="G77" s="17"/>
      <c r="H77" s="17"/>
      <c r="I77" s="17"/>
      <c r="J77" s="17"/>
      <c r="K77" s="17"/>
      <c r="L77" s="17"/>
      <c r="M77" s="17"/>
      <c r="N77" s="17"/>
    </row>
    <row r="78" spans="1:14" x14ac:dyDescent="0.2">
      <c r="A78" s="17"/>
      <c r="B78" s="17"/>
      <c r="C78" s="17"/>
      <c r="D78" s="17"/>
      <c r="E78" s="17"/>
      <c r="F78" s="17"/>
      <c r="G78" s="17"/>
      <c r="H78" s="17"/>
      <c r="I78" s="17"/>
      <c r="J78" s="17"/>
      <c r="K78" s="17"/>
      <c r="L78" s="17"/>
      <c r="M78" s="17"/>
      <c r="N78" s="17"/>
    </row>
    <row r="79" spans="1:14" x14ac:dyDescent="0.2">
      <c r="A79" s="17"/>
      <c r="B79" s="17"/>
      <c r="C79" s="17"/>
      <c r="D79" s="17"/>
      <c r="E79" s="17"/>
      <c r="F79" s="17"/>
      <c r="G79" s="17"/>
      <c r="H79" s="17"/>
      <c r="I79" s="17"/>
      <c r="J79" s="17"/>
      <c r="K79" s="17"/>
      <c r="L79" s="17"/>
      <c r="M79" s="17"/>
      <c r="N79" s="17"/>
    </row>
    <row r="80" spans="1:14" x14ac:dyDescent="0.2">
      <c r="A80" s="17"/>
      <c r="B80" s="17"/>
      <c r="C80" s="17"/>
      <c r="D80" s="17"/>
      <c r="E80" s="17"/>
      <c r="F80" s="17"/>
      <c r="G80" s="17"/>
      <c r="H80" s="17"/>
      <c r="I80" s="17"/>
      <c r="J80" s="17"/>
      <c r="K80" s="17"/>
      <c r="L80" s="17"/>
      <c r="M80" s="17"/>
      <c r="N80" s="17"/>
    </row>
    <row r="81" spans="1:14" x14ac:dyDescent="0.2">
      <c r="A81" s="17"/>
      <c r="B81" s="17"/>
      <c r="C81" s="17"/>
      <c r="D81" s="17"/>
      <c r="E81" s="17"/>
      <c r="F81" s="17"/>
      <c r="G81" s="17"/>
      <c r="H81" s="17"/>
      <c r="I81" s="17"/>
      <c r="J81" s="17"/>
      <c r="K81" s="17"/>
      <c r="L81" s="17"/>
      <c r="M81" s="17"/>
      <c r="N81" s="17"/>
    </row>
    <row r="82" spans="1:14" x14ac:dyDescent="0.2">
      <c r="A82" s="17"/>
      <c r="B82" s="17"/>
      <c r="C82" s="17"/>
      <c r="D82" s="17"/>
      <c r="E82" s="17"/>
      <c r="F82" s="17"/>
      <c r="G82" s="17"/>
      <c r="H82" s="17"/>
      <c r="I82" s="17"/>
      <c r="J82" s="17"/>
      <c r="K82" s="17"/>
      <c r="L82" s="17"/>
      <c r="M82" s="17"/>
      <c r="N82" s="17"/>
    </row>
    <row r="83" spans="1:14" x14ac:dyDescent="0.2">
      <c r="A83" s="17"/>
      <c r="B83" s="17"/>
      <c r="C83" s="17"/>
      <c r="D83" s="17"/>
      <c r="E83" s="17"/>
      <c r="F83" s="17"/>
      <c r="G83" s="17"/>
      <c r="H83" s="17"/>
      <c r="I83" s="17"/>
      <c r="J83" s="17"/>
      <c r="K83" s="17"/>
      <c r="L83" s="17"/>
      <c r="M83" s="17"/>
      <c r="N83" s="17"/>
    </row>
    <row r="84" spans="1:14" x14ac:dyDescent="0.2">
      <c r="A84" s="17"/>
      <c r="B84" s="17"/>
      <c r="C84" s="17"/>
      <c r="D84" s="17"/>
      <c r="E84" s="17"/>
      <c r="F84" s="17"/>
      <c r="G84" s="17"/>
      <c r="H84" s="17"/>
      <c r="I84" s="17"/>
      <c r="J84" s="17"/>
      <c r="K84" s="17"/>
      <c r="L84" s="17"/>
      <c r="M84" s="17"/>
      <c r="N84" s="17"/>
    </row>
    <row r="85" spans="1:14" x14ac:dyDescent="0.2">
      <c r="A85" s="17"/>
      <c r="B85" s="17"/>
      <c r="C85" s="17"/>
      <c r="D85" s="17"/>
      <c r="E85" s="17"/>
      <c r="F85" s="17"/>
      <c r="G85" s="17"/>
      <c r="H85" s="17"/>
      <c r="I85" s="17"/>
      <c r="J85" s="17"/>
      <c r="K85" s="17"/>
      <c r="L85" s="17"/>
      <c r="M85" s="17"/>
      <c r="N85" s="17"/>
    </row>
    <row r="86" spans="1:14" x14ac:dyDescent="0.2">
      <c r="A86" s="17"/>
      <c r="B86" s="17"/>
      <c r="C86" s="17"/>
      <c r="D86" s="17"/>
      <c r="E86" s="17"/>
      <c r="F86" s="17"/>
      <c r="G86" s="17"/>
      <c r="H86" s="17"/>
      <c r="I86" s="17"/>
      <c r="J86" s="17"/>
      <c r="K86" s="17"/>
      <c r="L86" s="17"/>
      <c r="M86" s="17"/>
      <c r="N86" s="17"/>
    </row>
    <row r="87" spans="1:14" x14ac:dyDescent="0.2">
      <c r="A87" s="17"/>
      <c r="B87" s="17"/>
      <c r="C87" s="17"/>
      <c r="D87" s="17"/>
      <c r="E87" s="17"/>
      <c r="F87" s="17"/>
      <c r="G87" s="17"/>
      <c r="H87" s="17"/>
      <c r="I87" s="17"/>
      <c r="J87" s="17"/>
      <c r="K87" s="17"/>
      <c r="L87" s="17"/>
      <c r="M87" s="17"/>
      <c r="N87" s="17"/>
    </row>
    <row r="88" spans="1:14" x14ac:dyDescent="0.2">
      <c r="A88" s="17"/>
      <c r="B88" s="17"/>
      <c r="C88" s="17"/>
      <c r="D88" s="17"/>
      <c r="E88" s="17"/>
      <c r="F88" s="17"/>
      <c r="G88" s="17"/>
      <c r="H88" s="17"/>
      <c r="I88" s="17"/>
      <c r="J88" s="17"/>
      <c r="K88" s="17"/>
      <c r="L88" s="17"/>
      <c r="M88" s="17"/>
      <c r="N88" s="17"/>
    </row>
    <row r="89" spans="1:14" x14ac:dyDescent="0.2">
      <c r="A89" s="17"/>
      <c r="B89" s="17"/>
      <c r="C89" s="17"/>
      <c r="D89" s="17"/>
      <c r="E89" s="17"/>
      <c r="F89" s="17"/>
      <c r="G89" s="17"/>
      <c r="H89" s="17"/>
      <c r="I89" s="17"/>
      <c r="J89" s="17"/>
      <c r="K89" s="17"/>
      <c r="L89" s="17"/>
      <c r="M89" s="17"/>
      <c r="N89" s="17"/>
    </row>
    <row r="90" spans="1:14" x14ac:dyDescent="0.2">
      <c r="A90" s="17"/>
      <c r="B90" s="17"/>
      <c r="C90" s="17"/>
      <c r="D90" s="17"/>
      <c r="E90" s="17"/>
      <c r="F90" s="17"/>
      <c r="G90" s="17"/>
      <c r="H90" s="17"/>
      <c r="I90" s="17"/>
      <c r="J90" s="17"/>
      <c r="K90" s="17"/>
      <c r="L90" s="17"/>
      <c r="M90" s="17"/>
      <c r="N90" s="17"/>
    </row>
    <row r="91" spans="1:14" x14ac:dyDescent="0.2">
      <c r="A91" s="17"/>
      <c r="B91" s="17"/>
      <c r="C91" s="17"/>
      <c r="D91" s="17"/>
      <c r="E91" s="17"/>
      <c r="F91" s="17"/>
      <c r="G91" s="17"/>
      <c r="H91" s="17"/>
      <c r="I91" s="17"/>
      <c r="J91" s="17"/>
      <c r="K91" s="17"/>
      <c r="L91" s="17"/>
      <c r="M91" s="17"/>
      <c r="N91" s="17"/>
    </row>
    <row r="92" spans="1:14" x14ac:dyDescent="0.2">
      <c r="A92" s="17"/>
      <c r="B92" s="17"/>
      <c r="C92" s="17"/>
      <c r="D92" s="17"/>
      <c r="E92" s="17"/>
      <c r="F92" s="17"/>
      <c r="G92" s="17"/>
      <c r="H92" s="17"/>
      <c r="I92" s="17"/>
      <c r="J92" s="17"/>
      <c r="K92" s="17"/>
      <c r="L92" s="17"/>
      <c r="M92" s="17"/>
      <c r="N92" s="17"/>
    </row>
    <row r="93" spans="1:14" x14ac:dyDescent="0.2">
      <c r="A93" s="17"/>
      <c r="B93" s="17"/>
      <c r="C93" s="17"/>
      <c r="D93" s="17"/>
      <c r="E93" s="17"/>
      <c r="F93" s="17"/>
      <c r="G93" s="17"/>
      <c r="H93" s="17"/>
      <c r="I93" s="17"/>
      <c r="J93" s="17"/>
      <c r="K93" s="17"/>
      <c r="L93" s="17"/>
      <c r="M93" s="17"/>
      <c r="N93" s="17"/>
    </row>
    <row r="94" spans="1:14" x14ac:dyDescent="0.2">
      <c r="A94" s="17"/>
      <c r="B94" s="17"/>
      <c r="C94" s="17"/>
      <c r="D94" s="17"/>
      <c r="E94" s="17"/>
      <c r="F94" s="17"/>
      <c r="G94" s="17"/>
      <c r="H94" s="17"/>
      <c r="I94" s="17"/>
      <c r="J94" s="17"/>
      <c r="K94" s="17"/>
      <c r="L94" s="17"/>
      <c r="M94" s="17"/>
      <c r="N94" s="17"/>
    </row>
    <row r="95" spans="1:14" x14ac:dyDescent="0.2">
      <c r="A95" s="17"/>
      <c r="B95" s="17"/>
      <c r="C95" s="17"/>
      <c r="D95" s="17"/>
      <c r="E95" s="17"/>
      <c r="F95" s="17"/>
      <c r="G95" s="17"/>
      <c r="H95" s="17"/>
      <c r="I95" s="17"/>
      <c r="J95" s="17"/>
      <c r="K95" s="17"/>
      <c r="L95" s="17"/>
      <c r="M95" s="17"/>
      <c r="N95" s="17"/>
    </row>
    <row r="96" spans="1:14" x14ac:dyDescent="0.2">
      <c r="A96" s="17"/>
      <c r="B96" s="17"/>
      <c r="C96" s="17"/>
      <c r="D96" s="17"/>
      <c r="E96" s="17"/>
      <c r="F96" s="17"/>
      <c r="G96" s="17"/>
      <c r="H96" s="17"/>
      <c r="I96" s="17"/>
      <c r="J96" s="17"/>
      <c r="K96" s="17"/>
      <c r="L96" s="17"/>
      <c r="M96" s="17"/>
      <c r="N96" s="17"/>
    </row>
    <row r="97" spans="1:14" x14ac:dyDescent="0.2">
      <c r="A97" s="17"/>
      <c r="B97" s="17"/>
      <c r="C97" s="17"/>
      <c r="D97" s="17"/>
      <c r="E97" s="17"/>
      <c r="F97" s="17"/>
      <c r="G97" s="17"/>
      <c r="H97" s="17"/>
      <c r="I97" s="17"/>
      <c r="J97" s="17"/>
      <c r="K97" s="17"/>
      <c r="L97" s="17"/>
      <c r="M97" s="17"/>
      <c r="N97" s="17"/>
    </row>
    <row r="98" spans="1:14" x14ac:dyDescent="0.2">
      <c r="A98" s="17"/>
      <c r="B98" s="17"/>
      <c r="C98" s="17"/>
      <c r="D98" s="17"/>
      <c r="E98" s="17"/>
      <c r="F98" s="17"/>
      <c r="G98" s="17"/>
      <c r="H98" s="17"/>
      <c r="I98" s="17"/>
      <c r="J98" s="17"/>
      <c r="K98" s="17"/>
      <c r="L98" s="17"/>
      <c r="M98" s="17"/>
      <c r="N98" s="17"/>
    </row>
    <row r="99" spans="1:14" x14ac:dyDescent="0.2">
      <c r="A99" s="17"/>
      <c r="B99" s="17"/>
      <c r="C99" s="17"/>
      <c r="D99" s="17"/>
      <c r="E99" s="17"/>
      <c r="F99" s="17"/>
      <c r="G99" s="17"/>
      <c r="H99" s="17"/>
      <c r="I99" s="17"/>
      <c r="J99" s="17"/>
      <c r="K99" s="17"/>
      <c r="L99" s="17"/>
      <c r="M99" s="17"/>
      <c r="N99" s="17"/>
    </row>
    <row r="100" spans="1:14" x14ac:dyDescent="0.2">
      <c r="A100" s="17"/>
      <c r="B100" s="17"/>
      <c r="C100" s="17"/>
      <c r="D100" s="17"/>
      <c r="E100" s="17"/>
      <c r="F100" s="17"/>
      <c r="G100" s="17"/>
      <c r="H100" s="17"/>
      <c r="I100" s="17"/>
      <c r="J100" s="17"/>
      <c r="K100" s="17"/>
      <c r="L100" s="17"/>
      <c r="M100" s="17"/>
      <c r="N100" s="17"/>
    </row>
    <row r="101" spans="1:14" x14ac:dyDescent="0.2">
      <c r="A101" s="17"/>
      <c r="B101" s="17"/>
      <c r="C101" s="17"/>
      <c r="D101" s="17"/>
      <c r="E101" s="17"/>
      <c r="F101" s="17"/>
      <c r="G101" s="17"/>
      <c r="H101" s="17"/>
      <c r="I101" s="17"/>
      <c r="J101" s="17"/>
      <c r="K101" s="17"/>
      <c r="L101" s="17"/>
      <c r="M101" s="17"/>
      <c r="N101" s="17"/>
    </row>
    <row r="102" spans="1:14" x14ac:dyDescent="0.2">
      <c r="A102" s="17"/>
      <c r="B102" s="17"/>
      <c r="C102" s="17"/>
      <c r="D102" s="17"/>
      <c r="E102" s="17"/>
      <c r="F102" s="17"/>
      <c r="G102" s="17"/>
      <c r="H102" s="17"/>
      <c r="I102" s="17"/>
      <c r="J102" s="17"/>
      <c r="K102" s="17"/>
      <c r="L102" s="17"/>
      <c r="M102" s="17"/>
      <c r="N102" s="17"/>
    </row>
    <row r="103" spans="1:14" x14ac:dyDescent="0.2">
      <c r="A103" s="17"/>
      <c r="B103" s="17"/>
      <c r="C103" s="17"/>
      <c r="D103" s="17"/>
      <c r="E103" s="17"/>
      <c r="F103" s="17"/>
      <c r="G103" s="17"/>
      <c r="H103" s="17"/>
      <c r="I103" s="17"/>
      <c r="J103" s="17"/>
      <c r="K103" s="17"/>
      <c r="L103" s="17"/>
      <c r="M103" s="17"/>
      <c r="N103" s="17"/>
    </row>
    <row r="104" spans="1:14" x14ac:dyDescent="0.2">
      <c r="A104" s="17"/>
      <c r="B104" s="17"/>
      <c r="C104" s="17"/>
      <c r="D104" s="17"/>
      <c r="E104" s="17"/>
      <c r="F104" s="17"/>
      <c r="G104" s="17"/>
      <c r="H104" s="17"/>
      <c r="I104" s="17"/>
      <c r="J104" s="17"/>
      <c r="K104" s="17"/>
      <c r="L104" s="17"/>
      <c r="M104" s="17"/>
      <c r="N104" s="17"/>
    </row>
    <row r="105" spans="1:14" x14ac:dyDescent="0.2">
      <c r="A105" s="17"/>
      <c r="B105" s="17"/>
      <c r="C105" s="17"/>
      <c r="D105" s="17"/>
      <c r="E105" s="17"/>
      <c r="F105" s="17"/>
      <c r="G105" s="17"/>
      <c r="H105" s="17"/>
      <c r="I105" s="17"/>
      <c r="J105" s="17"/>
      <c r="K105" s="17"/>
      <c r="L105" s="17"/>
      <c r="M105" s="17"/>
      <c r="N105" s="17"/>
    </row>
    <row r="106" spans="1:14" x14ac:dyDescent="0.2">
      <c r="A106" s="17"/>
      <c r="B106" s="17"/>
      <c r="C106" s="17"/>
      <c r="D106" s="17"/>
      <c r="E106" s="17"/>
      <c r="F106" s="17"/>
      <c r="G106" s="17"/>
      <c r="H106" s="17"/>
      <c r="I106" s="17"/>
      <c r="J106" s="17"/>
      <c r="K106" s="17"/>
      <c r="L106" s="17"/>
      <c r="M106" s="17"/>
      <c r="N106" s="17"/>
    </row>
    <row r="107" spans="1:14" x14ac:dyDescent="0.2">
      <c r="A107" s="17"/>
      <c r="B107" s="17"/>
      <c r="C107" s="17"/>
      <c r="D107" s="17"/>
      <c r="E107" s="17"/>
      <c r="F107" s="17"/>
      <c r="G107" s="17"/>
      <c r="H107" s="17"/>
      <c r="I107" s="17"/>
      <c r="J107" s="17"/>
      <c r="K107" s="17"/>
      <c r="L107" s="17"/>
      <c r="M107" s="17"/>
      <c r="N107" s="17"/>
    </row>
    <row r="108" spans="1:14" x14ac:dyDescent="0.2">
      <c r="A108" s="17"/>
      <c r="B108" s="17"/>
      <c r="C108" s="17"/>
      <c r="D108" s="17"/>
      <c r="E108" s="17"/>
      <c r="F108" s="17"/>
      <c r="G108" s="17"/>
      <c r="H108" s="17"/>
      <c r="I108" s="17"/>
      <c r="J108" s="17"/>
      <c r="K108" s="17"/>
      <c r="L108" s="17"/>
      <c r="M108" s="17"/>
      <c r="N108" s="17"/>
    </row>
    <row r="109" spans="1:14" x14ac:dyDescent="0.2">
      <c r="A109" s="17"/>
      <c r="B109" s="17"/>
      <c r="C109" s="17"/>
      <c r="D109" s="17"/>
      <c r="E109" s="17"/>
      <c r="F109" s="17"/>
      <c r="G109" s="17"/>
      <c r="H109" s="17"/>
      <c r="I109" s="17"/>
      <c r="J109" s="17"/>
      <c r="K109" s="17"/>
      <c r="L109" s="17"/>
      <c r="M109" s="17"/>
      <c r="N109" s="17"/>
    </row>
    <row r="110" spans="1:14" x14ac:dyDescent="0.2">
      <c r="A110" s="17"/>
      <c r="B110" s="17"/>
      <c r="C110" s="17"/>
      <c r="D110" s="17"/>
      <c r="E110" s="17"/>
      <c r="F110" s="17"/>
      <c r="G110" s="17"/>
      <c r="H110" s="17"/>
      <c r="I110" s="17"/>
      <c r="J110" s="17"/>
      <c r="K110" s="17"/>
      <c r="L110" s="17"/>
      <c r="M110" s="17"/>
      <c r="N110" s="17"/>
    </row>
    <row r="111" spans="1:14" x14ac:dyDescent="0.2">
      <c r="A111" s="17"/>
      <c r="B111" s="17"/>
      <c r="C111" s="17"/>
      <c r="D111" s="17"/>
      <c r="E111" s="17"/>
      <c r="F111" s="17"/>
      <c r="G111" s="17"/>
      <c r="H111" s="17"/>
      <c r="I111" s="17"/>
      <c r="J111" s="17"/>
      <c r="K111" s="17"/>
      <c r="L111" s="17"/>
      <c r="M111" s="17"/>
      <c r="N111" s="17"/>
    </row>
    <row r="112" spans="1:14" x14ac:dyDescent="0.2">
      <c r="A112" s="17"/>
      <c r="B112" s="17"/>
      <c r="C112" s="17"/>
      <c r="D112" s="17"/>
      <c r="E112" s="17"/>
      <c r="F112" s="17"/>
      <c r="G112" s="17"/>
      <c r="H112" s="17"/>
      <c r="I112" s="17"/>
      <c r="J112" s="17"/>
      <c r="K112" s="17"/>
      <c r="L112" s="17"/>
      <c r="M112" s="17"/>
      <c r="N112" s="17"/>
    </row>
    <row r="113" spans="1:14" x14ac:dyDescent="0.2">
      <c r="A113" s="17"/>
      <c r="B113" s="17"/>
      <c r="C113" s="17"/>
      <c r="D113" s="17"/>
      <c r="E113" s="17"/>
      <c r="F113" s="17"/>
      <c r="G113" s="17"/>
      <c r="H113" s="17"/>
      <c r="I113" s="17"/>
      <c r="J113" s="17"/>
      <c r="K113" s="17"/>
      <c r="L113" s="17"/>
      <c r="M113" s="17"/>
      <c r="N113" s="17"/>
    </row>
    <row r="114" spans="1:14" x14ac:dyDescent="0.2">
      <c r="A114" s="17"/>
      <c r="B114" s="17"/>
      <c r="C114" s="17"/>
      <c r="D114" s="17"/>
      <c r="E114" s="17"/>
      <c r="F114" s="17"/>
      <c r="G114" s="17"/>
      <c r="H114" s="17"/>
      <c r="I114" s="17"/>
      <c r="J114" s="17"/>
      <c r="K114" s="17"/>
      <c r="L114" s="17"/>
      <c r="M114" s="17"/>
      <c r="N114" s="17"/>
    </row>
    <row r="115" spans="1:14" x14ac:dyDescent="0.2">
      <c r="A115" s="17"/>
      <c r="B115" s="17"/>
      <c r="C115" s="17"/>
      <c r="D115" s="17"/>
      <c r="E115" s="17"/>
      <c r="F115" s="17"/>
      <c r="G115" s="17"/>
      <c r="H115" s="17"/>
      <c r="I115" s="17"/>
      <c r="J115" s="17"/>
      <c r="K115" s="17"/>
      <c r="L115" s="17"/>
      <c r="M115" s="17"/>
      <c r="N115" s="17"/>
    </row>
    <row r="116" spans="1:14" x14ac:dyDescent="0.2">
      <c r="A116" s="17"/>
      <c r="B116" s="17"/>
      <c r="C116" s="17"/>
      <c r="D116" s="17"/>
      <c r="E116" s="17"/>
      <c r="F116" s="17"/>
      <c r="G116" s="17"/>
      <c r="H116" s="17"/>
      <c r="I116" s="17"/>
      <c r="J116" s="17"/>
      <c r="K116" s="17"/>
      <c r="L116" s="17"/>
      <c r="M116" s="17"/>
      <c r="N116" s="17"/>
    </row>
    <row r="117" spans="1:14" x14ac:dyDescent="0.2">
      <c r="A117" s="17"/>
      <c r="B117" s="17"/>
      <c r="C117" s="17"/>
      <c r="D117" s="17"/>
      <c r="E117" s="17"/>
      <c r="F117" s="17"/>
      <c r="G117" s="17"/>
      <c r="H117" s="17"/>
      <c r="I117" s="17"/>
      <c r="J117" s="17"/>
      <c r="K117" s="17"/>
      <c r="L117" s="17"/>
      <c r="M117" s="17"/>
      <c r="N117" s="17"/>
    </row>
    <row r="118" spans="1:14" x14ac:dyDescent="0.2">
      <c r="A118" s="17"/>
      <c r="B118" s="17"/>
      <c r="C118" s="17"/>
      <c r="D118" s="17"/>
      <c r="E118" s="17"/>
      <c r="F118" s="17"/>
      <c r="G118" s="17"/>
      <c r="H118" s="17"/>
      <c r="I118" s="17"/>
      <c r="J118" s="17"/>
      <c r="K118" s="17"/>
      <c r="L118" s="17"/>
      <c r="M118" s="17"/>
      <c r="N118" s="17"/>
    </row>
    <row r="119" spans="1:14" x14ac:dyDescent="0.2">
      <c r="A119" s="17"/>
      <c r="B119" s="17"/>
      <c r="C119" s="17"/>
      <c r="D119" s="17"/>
      <c r="E119" s="17"/>
      <c r="F119" s="17"/>
      <c r="G119" s="17"/>
      <c r="H119" s="17"/>
      <c r="I119" s="17"/>
      <c r="J119" s="17"/>
      <c r="K119" s="17"/>
      <c r="L119" s="17"/>
      <c r="M119" s="17"/>
      <c r="N119" s="17"/>
    </row>
    <row r="120" spans="1:14" x14ac:dyDescent="0.2">
      <c r="A120" s="17"/>
      <c r="B120" s="17"/>
      <c r="C120" s="17"/>
      <c r="D120" s="17"/>
      <c r="E120" s="17"/>
      <c r="F120" s="17"/>
      <c r="G120" s="17"/>
      <c r="H120" s="17"/>
      <c r="I120" s="17"/>
      <c r="J120" s="17"/>
      <c r="K120" s="17"/>
      <c r="L120" s="17"/>
      <c r="M120" s="17"/>
      <c r="N120" s="17"/>
    </row>
    <row r="121" spans="1:14" x14ac:dyDescent="0.2">
      <c r="A121" s="17"/>
      <c r="B121" s="17"/>
      <c r="C121" s="17"/>
      <c r="D121" s="17"/>
      <c r="E121" s="17"/>
      <c r="F121" s="17"/>
      <c r="G121" s="17"/>
      <c r="H121" s="17"/>
      <c r="I121" s="17"/>
      <c r="J121" s="17"/>
      <c r="K121" s="17"/>
      <c r="L121" s="17"/>
      <c r="M121" s="17"/>
      <c r="N121" s="17"/>
    </row>
    <row r="122" spans="1:14" x14ac:dyDescent="0.2">
      <c r="A122" s="17"/>
      <c r="B122" s="17"/>
      <c r="C122" s="17"/>
      <c r="D122" s="17"/>
      <c r="E122" s="17"/>
      <c r="F122" s="17"/>
      <c r="G122" s="17"/>
      <c r="H122" s="17"/>
      <c r="I122" s="17"/>
      <c r="J122" s="17"/>
      <c r="K122" s="17"/>
      <c r="L122" s="17"/>
      <c r="M122" s="17"/>
      <c r="N122" s="17"/>
    </row>
    <row r="123" spans="1:14" x14ac:dyDescent="0.2">
      <c r="A123" s="17"/>
      <c r="B123" s="17"/>
      <c r="C123" s="17"/>
      <c r="D123" s="17"/>
      <c r="E123" s="17"/>
      <c r="F123" s="17"/>
      <c r="G123" s="17"/>
      <c r="H123" s="17"/>
      <c r="I123" s="17"/>
      <c r="J123" s="17"/>
      <c r="K123" s="17"/>
      <c r="L123" s="17"/>
      <c r="M123" s="17"/>
      <c r="N123" s="17"/>
    </row>
    <row r="124" spans="1:14" x14ac:dyDescent="0.2">
      <c r="A124" s="17"/>
      <c r="B124" s="17"/>
      <c r="C124" s="17"/>
      <c r="D124" s="17"/>
      <c r="E124" s="17"/>
      <c r="F124" s="17"/>
      <c r="G124" s="17"/>
      <c r="H124" s="17"/>
      <c r="I124" s="17"/>
      <c r="J124" s="17"/>
      <c r="K124" s="17"/>
      <c r="L124" s="17"/>
      <c r="M124" s="17"/>
      <c r="N124" s="17"/>
    </row>
    <row r="125" spans="1:14" x14ac:dyDescent="0.2">
      <c r="A125" s="17"/>
      <c r="B125" s="17"/>
      <c r="C125" s="17"/>
      <c r="D125" s="17"/>
      <c r="E125" s="17"/>
      <c r="F125" s="17"/>
      <c r="G125" s="17"/>
      <c r="H125" s="17"/>
      <c r="I125" s="17"/>
      <c r="J125" s="17"/>
      <c r="K125" s="17"/>
      <c r="L125" s="17"/>
      <c r="M125" s="17"/>
      <c r="N125" s="17"/>
    </row>
    <row r="126" spans="1:14" x14ac:dyDescent="0.2">
      <c r="A126" s="17"/>
      <c r="B126" s="17"/>
      <c r="C126" s="17"/>
      <c r="D126" s="17"/>
      <c r="E126" s="17"/>
      <c r="F126" s="17"/>
      <c r="G126" s="17"/>
      <c r="H126" s="17"/>
      <c r="I126" s="17"/>
      <c r="J126" s="17"/>
      <c r="K126" s="17"/>
      <c r="L126" s="17"/>
      <c r="M126" s="17"/>
      <c r="N126" s="17"/>
    </row>
    <row r="127" spans="1:14" x14ac:dyDescent="0.2">
      <c r="A127" s="17"/>
      <c r="B127" s="17"/>
      <c r="C127" s="17"/>
      <c r="D127" s="17"/>
      <c r="E127" s="17"/>
      <c r="F127" s="17"/>
      <c r="G127" s="17"/>
      <c r="H127" s="17"/>
      <c r="I127" s="17"/>
      <c r="J127" s="17"/>
      <c r="K127" s="17"/>
      <c r="L127" s="17"/>
      <c r="M127" s="17"/>
      <c r="N127" s="17"/>
    </row>
  </sheetData>
  <mergeCells count="1">
    <mergeCell ref="A1:K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Project 1 </vt:lpstr>
      <vt:lpstr>Project 2</vt:lpstr>
      <vt:lpstr>Recommendation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 Prado Fernandez</dc:creator>
  <cp:keywords/>
  <dc:description/>
  <cp:lastModifiedBy>Adrian Prado Fernandez</cp:lastModifiedBy>
  <cp:revision/>
  <dcterms:created xsi:type="dcterms:W3CDTF">2024-10-29T16:14:51Z</dcterms:created>
  <dcterms:modified xsi:type="dcterms:W3CDTF">2025-05-08T22:31:59Z</dcterms:modified>
  <cp:category/>
  <cp:contentStatus/>
</cp:coreProperties>
</file>